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mincitco-my.sharepoint.com/personal/equipocalidad_mincit_gov_co/Documents/Calidad Turistica/2023-2025/Resoluciones/Res calidad v1 (612)/Circular Calidad/Circular Calidad Turística con anexos/"/>
    </mc:Choice>
  </mc:AlternateContent>
  <xr:revisionPtr revIDLastSave="284" documentId="8_{CC3159E1-6FF4-4F64-812C-CF17A8480B94}" xr6:coauthVersionLast="47" xr6:coauthVersionMax="47" xr10:uidLastSave="{3173E1CE-DBAF-4934-9100-EE94136553D8}"/>
  <bookViews>
    <workbookView xWindow="-120" yWindow="-120" windowWidth="20730" windowHeight="11040" tabRatio="678" xr2:uid="{B19FE5B2-1999-46AC-9FB7-ECC8FEECF61F}"/>
  </bookViews>
  <sheets>
    <sheet name="R. Generales" sheetId="12" r:id="rId1"/>
    <sheet name="NTC-6487" sheetId="7" r:id="rId2"/>
    <sheet name="NTC-6496" sheetId="8" r:id="rId3"/>
    <sheet name="NTC-6503" sheetId="6" r:id="rId4"/>
    <sheet name="NTC-6502" sheetId="9" r:id="rId5"/>
    <sheet name="NTC-6504" sheetId="10" r:id="rId6"/>
    <sheet name="NTC-6505" sheetId="11" r:id="rId7"/>
  </sheets>
  <definedNames>
    <definedName name="_xlnm._FilterDatabase" localSheetId="0" hidden="1">'R. Generales'!$A$3:$F$64</definedName>
    <definedName name="_xlnm.Print_Titles" localSheetId="1">'NTC-6487'!$2:$3</definedName>
    <definedName name="_xlnm.Print_Titles" localSheetId="2">'NTC-6496'!$2:$3</definedName>
    <definedName name="_xlnm.Print_Titles" localSheetId="4">'NTC-6502'!$2:$3</definedName>
    <definedName name="_xlnm.Print_Titles" localSheetId="3">'NTC-6503'!$2:$3</definedName>
    <definedName name="_xlnm.Print_Titles" localSheetId="5">'NTC-6504'!$2:$3</definedName>
    <definedName name="_xlnm.Print_Titles" localSheetId="6">'NTC-6505'!$2:$3</definedName>
    <definedName name="_xlnm.Print_Titles" localSheetId="0">'R. Generales'!$2:$3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6" l="1"/>
  <c r="D43" i="9"/>
  <c r="E43" i="9"/>
  <c r="F43" i="9"/>
  <c r="F44" i="9"/>
  <c r="D65" i="12"/>
  <c r="E65" i="12"/>
  <c r="F65" i="12"/>
  <c r="F41" i="11"/>
  <c r="F42" i="11" s="1"/>
  <c r="E41" i="11"/>
  <c r="E42" i="11" s="1"/>
  <c r="D41" i="11"/>
  <c r="D42" i="11" s="1"/>
  <c r="F42" i="10"/>
  <c r="F43" i="10" s="1"/>
  <c r="E42" i="10"/>
  <c r="D42" i="10"/>
  <c r="F42" i="8"/>
  <c r="E42" i="8"/>
  <c r="D42" i="8"/>
  <c r="D43" i="10" l="1"/>
  <c r="E43" i="10"/>
  <c r="E44" i="9"/>
  <c r="D44" i="9"/>
  <c r="D43" i="8"/>
  <c r="E43" i="8"/>
  <c r="E49" i="7" l="1"/>
  <c r="F49" i="7"/>
  <c r="D49" i="7"/>
  <c r="F44" i="6"/>
  <c r="E44" i="6"/>
  <c r="D50" i="7" l="1"/>
  <c r="E50" i="7"/>
  <c r="E45" i="6"/>
  <c r="D45" i="6"/>
  <c r="D66" i="12" l="1"/>
  <c r="E66" i="12"/>
</calcChain>
</file>

<file path=xl/sharedStrings.xml><?xml version="1.0" encoding="utf-8"?>
<sst xmlns="http://schemas.openxmlformats.org/spreadsheetml/2006/main" count="1588" uniqueCount="298">
  <si>
    <t>X</t>
  </si>
  <si>
    <t>DESCRIPCIÓN</t>
  </si>
  <si>
    <t>NUMERAL</t>
  </si>
  <si>
    <t>SUBNUMERAL</t>
  </si>
  <si>
    <t>REQUISITOS</t>
  </si>
  <si>
    <t>ESENCIAL</t>
  </si>
  <si>
    <t>AVANZADO</t>
  </si>
  <si>
    <t>SOBRESALIENTE</t>
  </si>
  <si>
    <t>4.        CONTEXTO DE LA ORGANIZACIÓN</t>
  </si>
  <si>
    <t>4.1 Cumplimiento de la legislación</t>
  </si>
  <si>
    <t>4.2 Comprensión de la organización y de su contexto</t>
  </si>
  <si>
    <t xml:space="preserve">4.        CONTEXTO DE LA ORGANIZACIÓN
</t>
  </si>
  <si>
    <t>4.3 Comprensión de las necesidades y expectativas de las partes interesadas</t>
  </si>
  <si>
    <t>4.4 Determinación del alcance del sistema de gestión de la sostenibilidad</t>
  </si>
  <si>
    <t>4.5 Sistema de gestión de la sostenibilidad</t>
  </si>
  <si>
    <t>5.        LIDERAZGO</t>
  </si>
  <si>
    <t>5.1 Liderazgo y compromiso</t>
  </si>
  <si>
    <t>La alta dirección debe demostrar su liderazgo y compromiso con respecto al sistema de gestión de
la sostenibilidad a través de:
a) asumiendo la responsabilidad y obligación de rendir cuentas con relación a la eficacia del sistema de gestión de la sostenibilidad.
b) asegurar que se establezca la declaración de propósito y valores, así como las políticas y objetivos de sostenibilidad y que sean compatibles con la dirección estratégica de la organización;
c) asegurar la integración de los requisitos del sistema de gestión de la sostenibilidad en los procesos de negocio de la organización;
d) promoviendo el uso del enfoque a procesos y el pensamiento basado en riesgos;
e) asegurar la disponibilidad de los recursos necesarios para el sistema de gestión de la sostenibilidad;
f) comunicar la importancia de una gestión eficaz de la  sostenibilidad y de cumplir con los requisitos del sistema de gestión de la sostenibilidad;
g) asegurar que el sistema de gestión de la sostenibilidad logre los resultados previstos;
h) dirigir y apoyar a las personas para que contribuyan a la eficacia del sistema de gestión de la sostenibilidad;
i) promover la mejora continua;
j) apoyar otros roles de gestión pertinentes para demostrar su liderazgo en lo que respecta a sus áreas de responsabilidad.</t>
  </si>
  <si>
    <t>5.2 Política</t>
  </si>
  <si>
    <t>La alta dirección debe establecer, implementar y mantener una política de desarrollo sostenible que:
a) sea apropiada para el propósito y contexto de la organización y apoye a su dirección estratégica;
c) incluya el compromiso de cumplir los requisitos aplicables;
d) incluya el compromiso de mejora continua del sistema de gestión de la sostenibilidad.</t>
  </si>
  <si>
    <t>La alta dirección debe establecer, implementar y mantener una política de desarrollo sostenible que:
b) proporcione el marco de referencia para el establecimiento de los objetivos de sostenibilidad;</t>
  </si>
  <si>
    <t>La política de desarrollo sostenible debe:
- estar disponible y mantenerse como información documentada;
- comunicarse, entenderse y aplicarse dentro de la organización;
- estar disponible para las partes interesadas, según corresponda.</t>
  </si>
  <si>
    <t>5.3 Roles, responsabilidades y autoridades</t>
  </si>
  <si>
    <t>6.        PLANIFICACIÓN</t>
  </si>
  <si>
    <t>6.1 Acciones para abordar riesgos y oportunidades</t>
  </si>
  <si>
    <t>El ambiente de alojamiento debe asegurar que se tengan en cuenta los aspectos relacionados con esos impactos al definir sus objetivos de sostenibilidad.</t>
  </si>
  <si>
    <t>6.2 Objetivos de sostenibilidad y planificación para lograrlos</t>
  </si>
  <si>
    <t>7.        APOYO</t>
  </si>
  <si>
    <t>7.1 Recursos</t>
  </si>
  <si>
    <t>La organización debe determinar y proporcionar los recursos necesarios para el establecimiento, la implementación, el mantenimiento y la mejora continua del sistema de gestión de la sostenibilidad.</t>
  </si>
  <si>
    <t>7.2 Competencia</t>
  </si>
  <si>
    <t>La organización debe:
a) determinar la competencia necesaria de la(s) persona(s) que realiza(n) un trabajo bajo su control que afecte el desempeño de su sostenibilidad;
b) asegurar que esas personas sean competentes sobre la base de una educación, formación o experiencia apropiadas;
c) cuando sea aplicable, emprender acciones para adquirir la competencia necesaria y evaluar la eficacia de las acciones emprendidas;
d) retener la información documentada apropiada como evidencia de su competencia;
e) revisar y actualizar periódicamente los programas de formación y desarrollo para asegurar que se identifiquen y proporcionen las competencias esenciales y las necesidades de formación asociadas.</t>
  </si>
  <si>
    <t>7.3 Toma de conciencia</t>
  </si>
  <si>
    <t>Las personas que realicen trabajos bajo el control de la organización deben tomar conciencia de:
a) la política de desarrollo sostenible;
b) su contribución a la eficacia del sistema de gestión de la sostenibilidad, incluidos los beneficios de la mejora del desempeño de la sostenibilidad;
c) las implicaciones de no cumplir con los requisitos del sistema de gestión de sostenibilidad;
d) las posibles consecuencias del incumplimiento de los procedimientos operativos especificados y los impactos ambientales, socioculturales o económicos importantes, reales o potenciales, de las actividades de la organización.</t>
  </si>
  <si>
    <t>7.4 Comunicación</t>
  </si>
  <si>
    <t>7.5 Información documentada</t>
  </si>
  <si>
    <t>8.        OPERACIÓN</t>
  </si>
  <si>
    <t>8.1 Planificación y control operacional</t>
  </si>
  <si>
    <t>La organización debe controlar los cambios planificados y examinar las consecuencias de los cambios no intencionados, tomando acciones para mitigar cualquier efecto adverso, según sea necesario.</t>
  </si>
  <si>
    <t>La organización se debe asegurar de que se controlen los procesos contratados externamente.</t>
  </si>
  <si>
    <t>8.2 Tratamiento de actividades, productos o servicios modificados</t>
  </si>
  <si>
    <t>Cuando se encuentren actividades, productos o servicios nuevos o modificados, o se cambian las circunstancias operativas, se deben revisar y modificarse, según corresponda, las cuestiones, los objetivos, las metas y el(los) plan(es) para asegurar que se entregue la mejor solución general de acuerdo con la declaración de propósito, los valores y la política de desarrollo sostenible de la organización.</t>
  </si>
  <si>
    <t>8.3 Gestión de la cadena de suministro</t>
  </si>
  <si>
    <t>9.        EVALUACIÓN DEL DESEMPEÑO</t>
  </si>
  <si>
    <t>9.1 Seguimiento, medición, análisis y evaluación</t>
  </si>
  <si>
    <t>9.2 Auditoría interna</t>
  </si>
  <si>
    <t>La organización debe llevar a cabo auditorías internas a intervalos planificados para proporcionar información sobre si el sistema de gestión de la sostenibilidad:
a) es conforme con:
- los propios requisitos de la organización para su sistema de gestión de la sostenibilidad;
- los requisitos de este documento;
b) se implementa y mantiene eficazmente.</t>
  </si>
  <si>
    <t>Siempre que sea posible, las auditorías deben ser realizadas por trabajadores independientes de los que tengan responsabilidad directa en la actividad examinada.</t>
  </si>
  <si>
    <t>9.3 Revisión por la dirección</t>
  </si>
  <si>
    <t>La alta dirección debe revisar el sistema de gestión de la sostenibilidad de la organización, a intervalos planificados, para asegurar su continua idoneidad, adecuación y eficacia.</t>
  </si>
  <si>
    <t>La organización debe retener la información documentada como evidencia de los resultados de las revisiones por la dirección.</t>
  </si>
  <si>
    <t>10.      MEJORA</t>
  </si>
  <si>
    <t>10.1 No conformidad y acción correctiva</t>
  </si>
  <si>
    <t>Cuando se produzca una no conformidad, la organización debe:
a) identificar la no conformidad;
b) reaccionar ante la no conformidad y, según se aplique:
- tomar acciones para controlarla y corregirla;
- manejar las consecuencias;
c) evaluar la necesidad de acciones para eliminar la causa o causas de la no conformidad, a fin de que ésta no vuelva a producirse o se produzca en otro lugar, mediante:
- revisar la no conformidad;
- determinar las causas de la no conformidad;
- determinar si existen no conformidades similares, o que pudieran ocurrir potencialmente
d) implementar cualquier acción necesaria;
e) revisar la eficacia de toda acción correctiva tomada;
f) realizar cambios en el sistema de gestión de la sostenibilidad, si es necesario.</t>
  </si>
  <si>
    <t>Las acciones correctivas deben ser adecuadas para los efectos de las no conformidades encontradas.</t>
  </si>
  <si>
    <t>La organización debe retener la información documentada como evidencia de:
- la naturaleza de las no conformidades y las consecuentes acciones tomadas,
- los resultados de cualquier acción correctiva.</t>
  </si>
  <si>
    <t>10.2 Mejora continua</t>
  </si>
  <si>
    <t>La organización debe mejorar continuamente la idoneidad, adecuación y eficacia del sistema de gestión de la sostenibilidad.</t>
  </si>
  <si>
    <t>La organización debe cumplir la legislación vigente que le sea aplicable atendiendo los requisitos nacionales y particularidades regionales o locales en las dimensiones de la sostenibilidad (ambiental, social y económico), entre las que se encuentran las siguientes:
- la operación del establecimiento
- los planes de ordenamiento territorial
- la accesibilidad de instalaciones;
- la protección de datos personales;
- la prevención de la explotación sexual comercial de niños, niñas y adolescentes (ESCNNA) y de la trata de personas.
- las zonas de carga y descarga;
- uso de recursos naturales;
- disposición de residuos y vertimientos.
Si se realiza alguna otra actividad que requiera una licencia o autorización adicional a la de la actividad habitual del establecimiento, ésta debe estar en posesión del establecimiento.</t>
  </si>
  <si>
    <t>La organización debe determinar:
a) las partes interesadas que son pertinentes al sistema de gestión de la sostenibilidad;
b) los requisitos pertinentes de esas partes interesadas (es decir, sus necesidades y expectativas, ya sean declaradas, implícitas u obligatorias).
La organización debe realizar el seguimiento y la revisión de la información sobre estas partes interesadas y sus requisitos pertinentes.</t>
  </si>
  <si>
    <t>La organización debe determinar las cuestiones externas e internas que son pertinentes para su propósito y su dirección estratégica, y que afectan su capacidad para lograr los resultados previstos de su sistema de gestión de la sostenibilidad.
La organización debe realizar el seguimiento y la revisión de la información sobre estas cuestiones externas e internas.
La organización debe determinar si el cambio climático es una cuestión pertinente.</t>
  </si>
  <si>
    <t>La organización debe determinar los límites y la aplicabilidad del sistema de gestión de la sostenibilidad para establecer su alcance.
Al determinar este alcance, la organización debe considerar:
a) las cuestiones externas e internas mencionadas en el numeral 4.2;
b) los requisitos a los que se hace referencia en el numeral 4.3.
c) los tipos de actividades, procesos, productos y servicios proporcionados por la organización.
El alcance debe estar disponible como información documentada.</t>
  </si>
  <si>
    <t>La organización debe establecer y comunicar los criterios para su selección de proveedores, teniendo en cuenta los aspectos, impactos y objetivos de sostenibilidad, con el fin de minimizar los impactos de su operación en la sostenibilidad. 
La organización debe evaluar a sus proveedores con base en los criterios establecidos</t>
  </si>
  <si>
    <t>La alta dirección debe asegurarse de que las responsabilidades y autoridades de los roles pertinentes se asignen y comuniquen dentro de la organización.
La alta dirección debe asignar la responsabilidad y autoridad para:
a) asegurar que el sistema de gestión de la sostenibilidad sea conforme con los requisitos de este documento;
b) asegurar de que los procesos están generando y proporcionando las salidas previstas relacionadas con el sistema de gestión de la sostenibilidad
c) informar a la alta dirección sobre el desempeño del sistema de gestión de la sostenibilidad y sobre las oportunidades de mejora.
d) Representar a la alta dirección en cuestiones externas relacionadas con el sistema de gestión de la sostenibilidad.
e) asegurarse de que se promueve el enfoque al cliente en toda la organización;
f) asegurarse de que la integridad del sistema de gestión de la sostenibilidad se mantiene cuando se planifican e implementan cambios en el sistema de gestión de la sostenibilidad</t>
  </si>
  <si>
    <t>La organización debe establecer objetivos de sostenibilidad en las funciones y niveles pertinentes.
Los objetivos de sostenibilidad deben:
a) ser coherentes con la política de desarrollo sostenible;
b) ser medibles (si es posible);
c) tener en cuenta los requisitos aplicables;
d) someterse a seguimiento;
e) estar documentados y comunicarse;
f) actualizarse según sea apropiado.
La organización debe retener información documentada sobre los objetivos de sostenibilidad.
Al planificar cómo lograr sus objetivos de sostenibilidad, la organización debe determinar:
- qué se hará;
- qué recursos se requerirán;
- quién será responsable;
- cuándo se completará;
- cómo se evaluarán los resultados.</t>
  </si>
  <si>
    <t>La organización debe determinar la necesidad de comunicaciones internas y externas pertinentes para el sistema de gestión de la sostenibilidad, incluyendo:
a) sobre qué comunicará;
b) cuándo se comunicará;
c) con quien se comunicará;
d) cómo se comunicará.
La organización debe identificar, con sus partes interesadas, los medios de comunicación más eficaces y debe tener en cuenta los intereses de esos diferentes grupos.
Las comunicaciones deben incluir, cuando proceda, lo siguiente:
- principios, políticas y objetivos;
- las mejores prácticas para alcanzar los objetivos;
- relevancia para las partes interesadas;
- desempeño del sistema de gestión de la sostenibilidad;
- retroalimentación de partes interesadas;</t>
  </si>
  <si>
    <t>La organización debe planificar, implementar y controlar los procesos necesarios para cumplir los requisitos, e implementar las acciones determinadas en el numeral 6.1, de la siguiente forma:
a) estableciendo criterios para los procesos;
b) implementando el control de los procesos de acuerdo con los criterios;
c) manteniendo la información documentada en la medida necesaria para tener la confianza de que los procesos se han llevado a cabo según lo planeado.
En particular, la organización debe identificar las operaciones y actividades relacionadas con los aspectos de la sostenibilidad que tengan o puedan tener un impacto significativo, donde las acciones de control se requieran implementar.
Al planificar e implementar las acciones de control, éstas deben, cuando sea apropiado, cumplir con los requisitos contenidos en los Anexos A(Normativos), B (Normativos) y C (Normativos).</t>
  </si>
  <si>
    <t>La organización debe determinar:
- a qué se debe realizar seguimiento y medición;
- los métodos de seguimiento, medición, análisis y evaluación, según proceda, para asegurar resultados válidos;
- cuándo se debe realizar el seguimiento y la medición;
- cuándo se deben analizar y evaluar los resultados del seguimiento y la medición.
La organización debe retener la información documentada apropiada como evidencia de los resultados.
La organización debe evaluar el desempeño en materia de sostenibilidad y la eficacia del sistema de gestión de la sostenibilidad.</t>
  </si>
  <si>
    <t>La revisión por la dirección debe incluir la consideración de:
a) el estado de las acciones de las revisiones por la dirección previas;
b) los cambios en las cuestiones externas e internas que son pertinentes para el sistema de gestión de la sostenibilidad;
c) información sobre el desempeño en materia de sostenibilidad, incluidas las tendencias en:
- la satisfacción del cliente y la retroalimentación de las partes interesadas pertinentes;
- el desempeño de los procesos y conformidad de los productos y servicios;
- las no conformidades y las acciones correctivas;
- los resultados de la evaluación del seguimiento y la medición;
- resultados de la auditoría.
- El desempeño de los proveedores externos
d) oportunidades de mejora continua.
e) las comunicaciones con las partes interesadas y los cambios en las expectativas de las partes interesadas;
f) el grado de cumplimiento de los objetivos.
g) la eficacia de las acciones tomadas para abordar los riesgos y las oportunidades (véase el numeral 6.1).</t>
  </si>
  <si>
    <t>En las revisiones por la dirección se debe evaluar la necesidad de introducir cambios en el sistema de gestión de la sostenibilidad, incluida la declaración de propósitos y valores, la política de desarrollo sostenible y los objetivos y metas, de acuerdo con el seguimiento y control de los resultados, los cambios y el compromiso con la mejora continua.</t>
  </si>
  <si>
    <t>Los resultados de la revisión por la dirección deben incluir decisiones relacionadas con las oportunidades de mejora continua y la necesidad de introducir cambios en el sistema de gestión de la sostenibilidad.</t>
  </si>
  <si>
    <t>TOTAL</t>
  </si>
  <si>
    <t>NIVEL DE CUMPLIMIENTO</t>
  </si>
  <si>
    <t>4.1 Comprensión de la organización y de su contexto</t>
  </si>
  <si>
    <t>4.2 Comprensión de las necesidades y expectativas de las partes interesadas</t>
  </si>
  <si>
    <t>4.3 Determinación del alcance del sistema de gestión de la sostenibilidad de eventos</t>
  </si>
  <si>
    <t>La organización debe determinar los límites y la aplicabilidad del sistema de gestión de la sostenibilidad de eventos a fin de establecer su alcance.
Al determinar este alcance, la organización debe considerar:
- las cuestiones externas e internos mencionados en el numeral 4.1; y
- los requisitos a los que se hace referencia en el numeral 4.2.
El alcance debe estar disponible como información documentada.</t>
  </si>
  <si>
    <t>4.4 Sistema de gestión de la sostenibilidad de eventos</t>
  </si>
  <si>
    <t>4.5 Principios de desarrollo sostenible, declaración de propósitos y valores</t>
  </si>
  <si>
    <t>La organización debe definir sus principios rectores del desarrollo sostenible en forma de una declaración de propósitos y valores. Los principios rectores del desarrollo sostenible de la organización en relación con la gestión de eventos deben incluir, como mínimo, consideraciones de compromiso, inclusión, integridad y transparencia. La organización debe definir y documentar su propósito principal y sus valores con respecto a sus actividades, productos y servicios relacionados específicamente con los eventos.</t>
  </si>
  <si>
    <t>Los principios, el propósito y los valores de la organización deben proporcionar un marco para establecer sus políticas, objetivos y metas, tal como se definen en el alcance de su sistema de gestión de la sostenibilidad de eventos.</t>
  </si>
  <si>
    <t>5.3 Roles, responsabilidades y autoridades en la organización</t>
  </si>
  <si>
    <t>La alta dirección debe asegurarse de que las responsabilidades y autoridades de los roles pertinentes se asignen y comuniquen dentro de la organización.</t>
  </si>
  <si>
    <t>Los criterios utilizados para la valoración de la importancia deben estar documentados e incluir una consideración de retroalimentación de las partes interesadas y la identificación de nuevas cuestiones emergentes. Los resultados del procedimiento se deben documentar, mantenerse actualizados y compartirse con las partes interesadas pertinentes.</t>
  </si>
  <si>
    <t>6.2 Objetivos de sostenibilidad de eventos y cómo lograrlos</t>
  </si>
  <si>
    <t>La organización debe controlar los cambios planificados y examinar las consecuencias de los cambios no intencionados, emprendiendo acciones para mitigar cualquier efecto adverso, según sea necesario.</t>
  </si>
  <si>
    <t>La organización debe asegurarse de que se controlen los procesos subcontratados.</t>
  </si>
  <si>
    <t>La organización debe cumplir la legislación vigente que le sea aplicable atendiendo a las particularidades locales, y específicamente respecto a:
- la accesibilidad de instalaciones;
- la protección de datos personales;
- Buenas prácticas de manufactura
- las zonas de carga y descarga;
- las terrazas.
Si se realiza otra actividad que requiera una licencia adicional a la de la actividad habitual del establecimiento, ésta debe estar en posesión del establecimiento.</t>
  </si>
  <si>
    <t>La organización debe determinar:
a) las partes interesadas que son pertinentes al sistema de gestión de la sostenibilidad;
b) los requisitos pertinentes de esas partes interesadas (es decir, sus necesidades y expectativas, ya sean declaradas, implícitas u obligatorias).</t>
  </si>
  <si>
    <t>La organización debe determinar los límites y la aplicabilidad del sistema de gestión de la sostenibilidad para establecer su alcance.
Al determinar este alcance, la organización debe considerar:
a) las cuestiones externas e internas mencionadas en el numeral 4.2;
b) los requisitos a los que se hace referencia en el numeral 4.3.
El alcance debe estar disponible como información documentada.</t>
  </si>
  <si>
    <t>La organización debe establecer, implementar, mantener y mejorar continuamente un sistema de gestión de la sostenibilidad, incluyendo los procesos necesarios y sus interacciones, de acuerdo con los requisitos del presente documento.</t>
  </si>
  <si>
    <t>5. LIDERAZGO</t>
  </si>
  <si>
    <t>La alta dirección debe demostrar su liderazgo y compromiso con respecto al sistema de gestión de la sostenibilidad a través de:
a) asegurar que se establezcan las políticas y objetivos de sostenibilidad y que sean compatibles con la dirección estratégica de la organización;
b) asegurar la integración de los requisitos del sistema de gestión de la sostenibilidad en los procesos de la organización;
c) asegurar la disponibilidad de los recursos necesarios para el sistema de gestión de la
sostenibilidad;
d) comunicar la importancia de una gestión eficaz orientada a la maximización de los resultados deseados de la sostenibilidad y de cumplir con los requisitos del sistema de gestión de la sostenibilidad;
e) asegurar que el sistema de gestión de la sostenibilidad logre los resultados previstos;
f) dirigir y apoyar a las personas para que contribuyan a la eficacia del sistema de gestión de la sostenibilidad;
g) promover la mejora continua;
h) apoyar otros roles de gestión pertinentes para demostrar su liderazgo en lo que respecta a sus áreas de responsabilidad.</t>
  </si>
  <si>
    <t>La alta dirección debe establecer una política de desarrollo sostenible que:
a) sea apropiada para el propósito de la organización;
c) incluya el compromiso de satisfacer los requisitos aplicables;
d) incluya el compromiso de mejorar continuamente el sistema de gestión de la sostenibilidad.
La política de desarrollo sostenible debe:
- estar disponible como información documentada;
- comunicarse dentro de la organización;
- estar disponible para las partes interesadas, según sea apropiado.</t>
  </si>
  <si>
    <t>La alta dirección debe establecer una política de desarrollo sostenible que:
b) proporcione el marco de referencia para establecer los objetivos de sostenibilidad;</t>
  </si>
  <si>
    <t>La alta dirección debe asegurarse de que las responsabilidades y autoridades de los roles pertinentes se asignen y comuniquen dentro de la organización.
La alta dirección debe asignar la responsabilidad y autoridad para:
a) asegurar que el sistema de gestión de la sostenibilidad sea conforme con los requisitos de este documento;
b) informar a la alta dirección sobre el desempeño del sistema de gestión de la sostenibilidad.
c) Representar a la alta dirección en cuestiones externas relacionadas con el sistema de gestión de la sostenibilidad.</t>
  </si>
  <si>
    <t>6. PLANIFICACIÓN</t>
  </si>
  <si>
    <t>La organización debe establecer objetivos de sostenibilidad en las funciones y niveles pertinentes.
Los objetivos de sostenibilidad deben:
a) ser coherentes con la política de desarrollo sostenible;
b) ser medibles;
c) ser retadores y alcanzables
d) orientados a la maximización de los resultados deseados (impacto)
e) tener en cuenta los requisitos aplicables;
f) someterse a seguimiento;
g) estar documentados y comunicarse;
h) actualizarse según sea apropiado.
La organización debe retener información documentada sobre los objetivos de sostenibilidad.
Al planificar cómo lograr sus objetivos de sostenibilidad, la organización debe determinar:
- qué se hará;
- qué recursos se requerirán;
- quién será responsable;
- cuándo se completará;
- cómo se evaluarán los resultados.</t>
  </si>
  <si>
    <t>7. APOYO</t>
  </si>
  <si>
    <t>La organización debe:
a) determinar la competencia necesaria de la(s) persona(s) que realiza(n) un trabajo bajo su control que afecte el desempeño de su sostenibilidad. Véase la NTS-USNA 003.
b) asegurar que esas personas sean competentes sobre la base de una educación, entrenamiento o experiencia adecuados;
c) cuando sea aplicable, emprender acciones para adquirir la competencia necesaria y evaluar
la eficacia de las acciones emprendidas; y
d) retener la información documentada apropiada como evidencia de su competencia;
e) revisar y actualizar periódicamente los programas de entrenamiento y desarrollo para asegurar que se identifiquen y proporcionen las competencias esenciales y las necesidades de entrenamiento asociadas.</t>
  </si>
  <si>
    <t>La organización debe determinar la necesidad de comunicaciones internas y externas pertinentes para el sistema de gestión de la sostenibilidad, incluyendo:
a) qué comunicar;
b) cuándo comunicar;
c) a quién comunicar;
d) cómo comunicar.
La organización debe identificar, con sus partes interesadas, los medios de comunicación más eficaces y debe tener en cuenta los intereses de esos diferentes grupos. 
Las comunicaciones deben incluir, cuando proceda, lo siguiente:
- principios, políticas y objetivos;
- las mejores prácticas para alcanzar los objetivos;
- relevancia para las partes interesadas;
- desempeño del sistema de gestión de la sostenibilidad;
- retroalimentación de partes interesadas;
- los roles y responsabilidades para el desarrollo del sistema de gestión de la sostenibilidad</t>
  </si>
  <si>
    <t>7.5.1 Generalidades
El sistema de gestión de la sostenibilidad de la organización debe incluir:
a) la información documentada requerida por este documento;
b) La información documentada que la organización determine como necesaria para la eficacia del sistema de gestión de la sostenibilidad.</t>
  </si>
  <si>
    <t>7.5.2 Creación y actualización
Al crear y actualizar la información documentada, la organización debe asegurar que sean apropiados:
- la identificación y descripción (por ejemplo, un título, una fecha, un autor o un número de referencia);
- el formato (por ejemplo, el idioma, la versión de software, los gráficos) y los medios (por ejemplo, papel, electrónico);
- la revisión y aprobación de la idoneidad y la adecuación.</t>
  </si>
  <si>
    <t>7.5.3 Control de la información documentada.
La información documentada requerida por el sistema de gestión de la sostenibilidad y por este documento debe ser controlada para asegurar:
a) que esté disponible y sea adecuada para uso, donde y cuando se necesite;
b) que esté adecuadamente protegida (por ejemplo, contra la pérdida de confidencialidad, el uso indebido o la pérdida de integridad).
Para el control de la información documentada, la organización debe abordar las siguientes actividades, según proceda:
- distribución, acceso, recuperación y uso
- almacenamiento y conservación, incluida la preservación de la legibilidad;
- control de cambios (por ejemplo, el control de versiones);
- retención y disposición;
- prevención del uso de información obsoleta.
La información documentada de origen externo que la organización determine que es necesaria para la planificación y la operación del sistema de gestión de la sostenibilidad se debe identificar según corresponda, y se debe controlar.</t>
  </si>
  <si>
    <t>8. OPERACIÓN</t>
  </si>
  <si>
    <t>9. EVALUACIÓN DEL DESEMPEÑO</t>
  </si>
  <si>
    <t>La organización debe determinar:
- a qué se debe realizar seguimiento y medición;
- los métodos de seguimiento, medición, análisis y evaluación, según proceda, para asegurar resultados válidos;
- cuándo se debe realizar el seguimiento y la medición;
- cuándo se deben analizar y evaluar los resultados del seguimiento y la medición.
La organización debe evaluar el desempeño en materia de sostenibilidad y la eficacia del sistema de gestión de la sostenibilidad.</t>
  </si>
  <si>
    <t>La organización debe retener la información documentada apropiada como evidencia de los resultados.</t>
  </si>
  <si>
    <t>9.2.2 La organización debe:
a) planificar, establecer, implementar y mantener un programa o programas de auditoría (incluida la frecuencia, los métodos, las responsabilidades, los requisitos de planificación y la presentación de informes), en los que se debe tomar en consideración la importancia de los procesos en cuestión y los resultados de las auditorías anteriores;
b) definir los criterios y el alcance de cada auditoría;
c) seleccionar a los auditores y realizar auditorías para asegurar la objetividad y la imparcialidad del proceso de auditoría;
d) asegurar que los resultados de las auditorías se comuniquen a los directores pertinentes;
e) retener la información documentada como evidencia de la implementación del programa de auditoría y de los resultados de esta.
Siempre que sea posible, las auditorías deben ser realizadas por trabajadores independientes de los que tengan responsabilidad directa en la actividad examinada.</t>
  </si>
  <si>
    <t>10. MEJORA</t>
  </si>
  <si>
    <t>Cuando se produzca una no conformidad, la organización debe:
a) identificar la no conformidad;
b) reaccionar ante la no conformidad y, según se aplique:
- tomar acciones para controlarla y corregirla;
- manejar las consecuencias;
c) evaluar la necesidad de acciones para eliminar la causa o causas de la no conformidad, a fin de que ésta no vuelva a producirse o se produzca en otro lugar, mediante:
- revisar la no conformidad;
- determinar las causas de la no conformidad;
- determinar si existen no conformidades similares, o que pudieran ocurrir potencialmente
d) implementar cualquier acción necesaria;
e) revisar la eficacia de toda acción correctiva tomada;
f) realizar cambios en el sistema de gestión de la sostenibilidad, si es necesario.
Las acciones correctivas deben ser adecuadas para los efectos de las no conformidades encontradas.
La organización debe retener la información documentada como evidencia de:
- la naturaleza de las no conformidades y las consecuentes acciones tomadas,
- los resultados de cualquier acción correctiva.</t>
  </si>
  <si>
    <t>La organización debe mejorar continuamente la idoneidad, adecuación y eficacia del sistema de gestión de la sostenibilidad.
La organización debe considerar los resultados del análisis y la evaluación, y las salidas de la revisión por la dirección, para determinar si hay necesidades u oportunidades que deben considerarse como parte de la mejora continua.</t>
  </si>
  <si>
    <t>Si se realiza alguna otra actividad que requiera una licencia o autorización adicional a la de la actividad habitual del establecimiento, ésta debe estar en posesión del establecimiento.</t>
  </si>
  <si>
    <t>La alta dirección debe demostrar su liderazgo y compromiso con respecto al sistema de gestión de la sostenibilidad a través de:
a) asegurar que se establezcan las políticas y objetivos de sostenibilidad y que sean compatibles con la dirección estratégica de la organización;
b) asegurar la integración de los requisitos del sistema de gestión de la sostenibilidad en los procesos de la organización;
c) asegurar la disponibilidad de los recursos necesarios para el sistema de gestión de la sostenibilidad;
d) comunicar la importancia de una gestión eficaz orientada a la maximización de los resultados deseados de la sostenibilidad y de cumplir con los requisitos del sistema de gestión de la sostenibilidad;
e) asegurar que el sistema de gestión de la sostenibilidad logre los resultados previstos;
f) dirigir y apoyar a las personas para que contribuyan a la eficacia del sistema de gestión de la sostenibilidad;
g) promover la mejora continua;
h) apoyar otros roles de gestión pertinentes para demostrar su liderazgo en lo que respecta a sus áreas de responsabilidad.</t>
  </si>
  <si>
    <t>La alta dirección debe establecer una política de desarrollo sostenible que:
a) sea apropiada para el propósito de la organización;
c) incluya el compromiso de satisfacer los requisitos aplicables;
d) incluya el compromiso de mejorar continuamente el sistema de gestión de la sostenibilidad.</t>
  </si>
  <si>
    <t>La política de desarrollo sostenible debe:
- estar disponible como información documentada;
- comunicarse dentro de la organización;
- estar disponible para las partes interesadas, según sea apropiado</t>
  </si>
  <si>
    <t>La alta dirección debe asegurarse de que las responsabilidades y autoridades de los roles pertinentes se asignen y comuniquen dentro de la organización.
La alta dirección debe asignar la responsabilidad y autoridad para:
a) asegurar que el sistema de gestión de la sostenibilidad sea conforme con los requisitos de
este documento;
b) informar a la alta dirección sobre el desempeño del sistema de gestión de la sostenibilidad.
c) Representar a la alta dirección</t>
  </si>
  <si>
    <t>Las acciones tomadas para abordar los riesgos y oportunidades deben ser proporcional al impacto potencial en la conformidad de los servicios ofrecidos.</t>
  </si>
  <si>
    <t>La organización debe mantener esta información actualizada.</t>
  </si>
  <si>
    <t>Siempre que se produzcan cambios en el funcionamiento de la organización, se debe reevaluar los aspectos e impactos relacionados.</t>
  </si>
  <si>
    <t>La identificación y evaluación de aspectos e impactos debe ser conforme con los requisitos descritos en los Anexos A (Normativo), B (Normativo) y C (Normativo).</t>
  </si>
  <si>
    <t>La organización debe establecer objetivos de sostenibilidad en las funciones y niveles pertinentes.</t>
  </si>
  <si>
    <t>La organización debe retener información documentada sobre los objetivos de sostenibilidad.</t>
  </si>
  <si>
    <t>Al planificar cómo lograr sus objetivos de sostenibilidad, la organización debe determinar:
- qué se hará;
- qué recursos se requerirán;
- quién será responsable;
- cuándo se completará;
- cómo se evaluarán los resultados.</t>
  </si>
  <si>
    <t>La organización debe:
a) determinar la competencia necesaria de la(s) persona(s) que realiza(n) un trabajo bajo su control que afecte el desempeño de su sostenibilidad;
b) asegurar que esas personas sean competentes sobre la base de una educación, entrenamiento o experiencia adecuados;
c) cuando sea aplicable, emprender acciones para adquirir la competencia necesaria y evaluar la eficacia de las acciones emprendidas; y
d) retener la información documentada apropiada como evidencia de su competencia;
e) revisar y actualizar periódicamente los programas de entrenamiento y desarrollo para asegurar que se identifiquen y proporcionen las competencias esenciales y las necesidades de entrenamiento asociadas.</t>
  </si>
  <si>
    <t>Las partes interesadas que realicen trabajos bajo el control de la organización deben tomar conciencia de:
a) la política de desarrollo sostenible;
b) su contribución a la eficacia del sistema de gestión de la sostenibilidad, incluidos los beneficios de la mejora del desempeño de la sostenibilidad;
c) las implicaciones de no cumplir con los requisitos del sistema de gestión de sostenibilidad;
d) las posibles consecuencias del incumplimiento de los procedimientos operativos especificados y los impactos ambientales, socioculturales o económicos importantes, reales o potenciales, de las actividades de la organización.</t>
  </si>
  <si>
    <t>La organización debe identificar, con sus partes interesadas, los medios de comunicación más eficaces y debe tener en cuenta los intereses de esos diferentes grupos.</t>
  </si>
  <si>
    <t>Las comunicaciones deben incluir, cuando proceda, lo siguiente:
- principios, políticas y objetivos;
- las mejores prácticas para alcanzar los objetivos;
- relevancia para las partes interesadas;
- desempeño del sistema de gestión de la sostenibilidad;
- retroalimentación de partes interesadas;</t>
  </si>
  <si>
    <t>Para el control de la información documentada, la organización debe abordar las siguientes actividades, según proceda:
- distribución, acceso, recuperación y uso
- almacenamiento y conservación, incluida la preservación de la legibilidad;
- control de cambios (por ejemplo, el control de versiones);
- retención y disposición;
- prevención del uso de información obsoleta.</t>
  </si>
  <si>
    <t>La información documentada de origen externo que la organización determine que es necesaria para la planificación y la operación del sistema de gestión de la sostenibilidad se debe identificar según corresponda, y se debe controlar.</t>
  </si>
  <si>
    <t>La organización debe planificar, implementar y controlar los procesos necesarios para cumplir los requisitos, e implementar las acciones determinadas en el numeral 6.1, de la siguiente forma:
a) estableciendo criterios para los procesos;
b) implementando el control de los procesos de acuerdo con los criterios;
c) manteniendo la información documentada en la medida necesaria para tener la confianza de que los procesos se han llevado a cabo según lo planeado.</t>
  </si>
  <si>
    <t>En particular, la organización debe identificar las operaciones y actividades relacionadas con los aspectos de la sostenibilidad que tengan o puedan tener un impacto significativo, donde las acciones de control se requieran implementar.</t>
  </si>
  <si>
    <t>Al planificar e implementar las acciones de control, éstas deben, cuando sea apropiado, cumplir con los requisitos contenidos en los Anexos A(Normativos), B (Normativos) y C (Normativos).</t>
  </si>
  <si>
    <t>La organización debe establecer y comunicar los criterios para su selección de proveedores, teniendo en cuenta los aspectos, impactos y objetivos de sostenibilidad, con el fin de minimizar los impactos de su operación en la sostenibilidad.</t>
  </si>
  <si>
    <t>La organización debe evaluar a sus proveedores con base en los criterios establecidos</t>
  </si>
  <si>
    <t>La organización debe determinar:
- a qué se debe realizar seguimiento y medición;
- los métodos de seguimiento, medición, análisis y evaluación, según proceda, para asegurar resultados válidos;
- cuándo se debe realizar el seguimiento y la medición;
- cuándo se deben analizar y evaluar los resultados del seguimiento y la medición.</t>
  </si>
  <si>
    <t>La organización debe evaluar el desempeño en materia de sostenibilidad y la eficacia del sistema de gestión de la sostenibilidad.</t>
  </si>
  <si>
    <t>9.2.2 La organización debe:
a) planificar, establecer, implementar y mantener un programa o programas de auditoría (incluida la frecuencia, los métodos, las responsabilidades, los requisitos de planificación y la presentación de informes), en los que se debe tomar en consideración la importancia de los procesos en cuestión y los resultados de las auditorías anteriores;
b) definir los criterios y el alcance de cada auditoría;
c) seleccionar a los auditores y realizar auditorías para asegurar la objetividad y la imparcialidad del proceso de auditoría;
d) asegurar que los resultados de las auditorías se comuniquen a los directores pertinentes;
e) retener la información documentada como evidencia de la implementación del programa de auditoría y de los resultados de esta.</t>
  </si>
  <si>
    <t>La revisión por la dirección debe incluir la consideración de:
a) el estado de las acciones de las revisiones por la dirección previas;</t>
  </si>
  <si>
    <t>x</t>
  </si>
  <si>
    <t>La organización debe cumplir la legislación vigente que le sea aplicable atendiendo los requisitos nacionales y particularidades regionales o locales en las dimensiones de la sostenibilidad (ambiental, sociocultural y económico), entre las que se encuentran las siguientes:
- la operación del establecimiento;
- protección al consumidor;
- los planes de ordenamiento territorial;
- la accesibilidad de instalaciones;
- la protección de datos personales;
- la prevención de la explotación sexual comercial de niños, niñas y adolescentes (ESCNNA)
- las zonas de carga y descarga;
- uso de recursos naturales
- disposición de Residuos y Vertimientos
Si se realiza alguna otra actividad que requiera una licencia o autorización adicional a la de la 
actividad habitual del establecimiento, ésta debe estar en posesión del establecimiento</t>
  </si>
  <si>
    <t xml:space="preserve">La organización debe determinar las cuestiones externas e internas que son pertinentes para su propósito y su dirección estratégica, y que afectan su capacidad para lograr los resultados previstos de su sistema de gestión de la sostenibilidad.
La organización debe realizar el seguimiento y la revisión de la información sobre estas cuestiones externas e internas.
</t>
  </si>
  <si>
    <t xml:space="preserve">La organización debe determinar:
a) las partes interesadas que son pertinentes al sistema de gestión de la sostenibilidad;
b) los requisitos pertinentes de esas partes interesadas (es decir, sus necesidades y expectativas, ya sean declaradas, implícitas u obligatorias).
La organización debe realizar el seguimiento y la revisión de la información sobre estas partes interesadas y sus requisitos pertinentes.
</t>
  </si>
  <si>
    <t>La organización debe determinar los límites y la aplicabilidad del sistema de gestión de la 
sostenibilidad para establecer su alcance.
Al determinar este alcance, la organización debe considerar:
a) las cuestiones externas e internas mencionadas en el numeral 4.2;
b) los requisitos a los que se hace referencia en el numeral 4.3.
El alcance debe estar disponible como información documentada.</t>
  </si>
  <si>
    <t xml:space="preserve">4.5 Sistema de gestión de la sostenibilidad </t>
  </si>
  <si>
    <t>La organización debe establecer, implementar, mantener y mejorar continuamente un sistema de gestión de la sostenibilidad, incluidos los procesos necesarios y sus interacciones, de acuerdo con los requisitos del presente documento.
La organización debe determinar los procesos necesarios para el sistema de gestión de la sostenibilidad y su aplicación a través de la organización, y debe:
a) Determinar las entradas requeridas y las salidas esperadas de estos procesos;
b) Determinar la secuencia e interacción de estos procesos
c) Determinar y aplicar los criterios y los métodos (incluyendo el seguimiento, las mediciones y 
los indicadores del desempeño relacionados) necesarios para asegurarse de la operación eficaz y el control de estos procesos;
d) Determinar los recursos necesarios para estos procesos y asegurarse de su disponibilidad;
e) Asignar las responsabilidades y autoridades para estos procesos:
f) Abordar los riesgos y oportunidades determinados de acuerdo con los requisitos del numeral 6.1
g) Evaluar estos procesos e implementar cualquier cambio necesario para asegurarse de que estos procesos logran los resultados previstos;
h) Mejorar los procesos y el sistema de gestión de la sostenibilidad</t>
  </si>
  <si>
    <t xml:space="preserve">La alta dirección debe demostrar su liderazgo y compromiso con respecto al sistema de gestión de la sostenibilidad a través de:
a) asumiendo la responsabilidad y obligación de rendir cuentas con relación a la eficacia del sistema de gestión de la sostenibilidad.
b) asegurar que se establezcan las políticas y objetivos de sostenibilidad y que sean compatibles con la dirección estratégica de la organización;
c) asegurar la integración de los requisitos del sistema de gestión de la sostenibilidad en los 
procesos de negocio de la organización;
d) promoviendo el uso del enfoque a procesos y el pensamiento basado en riesgos;
e) asegurar la disponibilidad de los recursos necesarios para el sistema de gestión de la sostenibilidad;
f) comunicar la importancia de una gestión eficaz de la sostenibilidad y de cumplir con los requisitos del sistema de gestión de la sostenibilidad;
g) asegurar que el sistema de gestión de la sostenibilidad logre los resultados previstos;
h) dirigir y apoyar a las personas para que contribuyan a la eficacia del sistema de gestión de 
la sostenibilidad;
i) promover la mejora continua;
j) apoyar otros roles de gestión pertinentes para demostrar su liderazgo en lo que respecta a 
sus áreas de responsabilidad.
</t>
  </si>
  <si>
    <t xml:space="preserve">La alta dirección debe establecer, implementar y mantener una política de desarrollo sostenible que:
b) proporcione el marco de referencia para el establecimiento de los objetivos de sostenibilidad;
</t>
  </si>
  <si>
    <t>La organización debe establecer objetivos de sostenibilidad en las funciones y niveles pertinentes.
Los objetivos de sostenibilidad deben:
a) ser coherentes con la política de desarrollo sostenible;
b) ser medibles (si es posible);
c) tener en cuenta los requisitos aplicables;
d) someterse a seguimiento;
e) estar documentados y comunicarse;
f) actualizarse según sea apropiado.
La organización debe retener información documentada sobre los objetivos de sostenibilidad.
Al planificar cómo lograr sus objetivos de sostenibilidad, la organización debe determinar:
- qué se hará;
- qué recursos se requerirán;
- quién será responsable;
- cuándo se completará;
- cómo se evaluarán los resultados</t>
  </si>
  <si>
    <t xml:space="preserve">La organización debe determinar y proporcionar los recursos necesarios para el establecimiento, la implementación, el mantenimiento y la mejora continua del sistema de gestión de la sostenibilidad. </t>
  </si>
  <si>
    <t xml:space="preserve">La organización debe:
a) determinar la competencia necesaria de la(s) persona(s) que realiza(n) un trabajo bajo su control que afecte el desempeño de su sostenibilidad;
b) asegurar que esas personas sean competentes sobre la base de una educación, entrenamiento o experiencia adecuadas;
c) cuando sea aplicable, emprender acciones para adquirir la competencia necesaria y evaluar la eficacia de las acciones emprendidas; y
d) retener la información documentada apropiada como evidencia de su competencia;
e) revisar y actualizar periódicamente los programas de entrenamiento y desarrollo para asegurar que se identifiquen y proporcionen las competencias esenciales y las necesidades 
de entrenamiento asociadas.
</t>
  </si>
  <si>
    <t>Las personas que realicen trabajos bajo el control de la organización deben tomar conciencia de:
a) la política de desarrollo sostenible;
b) su contribución a la eficacia del sistema de gestión de la sostenibilidad, incluidos los beneficios de la mejora del desempeño de la sostenibilidad;
c) las implicaciones de no cumplir con los requisitos del sistema de gestión de sostenibilidad;
d) las posibles consecuencias del incumplimiento de los procedimientos operativos especificados y los impactos ambientales, socioculturales o económicos importantes, reales o potenciales, de las actividades de la organización</t>
  </si>
  <si>
    <r>
      <rPr>
        <b/>
        <sz val="8"/>
        <color theme="1"/>
        <rFont val="Verdana"/>
        <family val="2"/>
      </rPr>
      <t>7.5.1 Generalidades</t>
    </r>
    <r>
      <rPr>
        <sz val="8"/>
        <color theme="1"/>
        <rFont val="Verdana"/>
        <family val="2"/>
      </rPr>
      <t xml:space="preserve">
El sistema de gestión de la sostenibilidad de la organización debe incluir:
a) la información documentada requerida por este documento;
b) La información documentada que la organización determine como necesaria para la eficacia del sistema de gestión de la sostenibilidad.
</t>
    </r>
  </si>
  <si>
    <t>La organización debe planificar, implementar y controlar los procesos necesarios para cumplir los requisitos, e implementar las acciones determinadas en el numeral 6.1, de la siguiente forma:
a) estableciendo criterios para los procesos;
b) implementando el control de los procesos de acuerdo con los criterios;
c) manteniendo la información documentada en la medida necesaria para tener la confianza de que los procesos se han llevado a cabo según lo planeado.
En particular, la organización debe identificar las operaciones y actividades relacionadas con los aspectos de la sostenibilidad que tengan o puedan tener un impacto significativo, donde las acciones de control se requieran implementar.</t>
  </si>
  <si>
    <t>8.2 Tratamiento de actividades o servicios modificados</t>
  </si>
  <si>
    <t>Cuando se encuentren actividades o servicios nuevos o modificados, o se cambian las 
circunstancias operativas, se deben revisar y modificarse, según corresponda, las cuestiones, los objetivos, las metas y el(los) plan(es) para asegurar que se entregue la mejor solución general de acuerdo con la declaración de propósito, los valores y la política de desarrollo sostenible de la organización.</t>
  </si>
  <si>
    <t>La organización debe establecer y comunicar los criterios para su selección de proveedores, 
teniendo en cuenta los aspectos, impactos y objetivos de sostenibilidad, con el fin de minimizar los impactos de su operación en la sostenibilidad.
La organización debe evaluar a sus proveedores con base en los criterios establecidos.</t>
  </si>
  <si>
    <t xml:space="preserve">La organización debe determinar:
- a qué se debe realizar seguimiento y medición;
- los métodos de seguimiento, medición, análisis y evaluación, según proceda, para asegurar resultados válidos;
- cuándo se debe realizar el seguimiento y la medición;
- cuándo se deben analizar y evaluar los resultados del seguimiento y la medición.
La organización debe evaluar el desempeño en materia de sostenibilidad y la eficacia del sistema de gestión de la sostenibilidad.
</t>
  </si>
  <si>
    <t xml:space="preserve">La organización debe retener la información documentada apropiada como evidencia de los 
resultados.
</t>
  </si>
  <si>
    <t>La organización debe llevar a cabo auditorías internas a intervalos planificados para proporcionar 
información sobre si el sistema de gestión de la sostenibilidad:
a) es conforme con:
- los propios requisitos de la organización para su sistema de gestión de la sostenibilidad;
- los requisitos de este documento;
b) se implementa y mantiene eficazmente.</t>
  </si>
  <si>
    <t>Cuando se produzca una no conformidad, la organización debe:
a) identificar la no conformidad;
b) reaccionar ante la no conformidad y, según se aplique:
- tomar acciones para controlarla y corregirla; 
- manejar las consecuencias;
c) evaluar la necesidad de acciones para eliminar la causa o causas de la no conformidad, a fin de que ésta no vuelva a producirse o se produzca en otro lugar, mediante:
- revisar la no conformidad;
- determinar las causas de la no conformidad; 
- determinar si existen no conformidades similares, o que pudieran ocurrir potencialmente
d) implementar cualquier acción necesaria;
e) revisar la eficacia de toda acción correctiva tomada;
f) realizar cambios en el sistema de gestión de la sostenibilidad, si es necesario.
Las acciones correctivas deben ser adecuadas para los efectos de las no conformidades  encontradas.
La organización debe retener la información documentada como evidencia de:
- la naturaleza de las no conformidades y las consecuentes acciones tomadas, 
- los resultados de cualquier acción correctiva.</t>
  </si>
  <si>
    <t>La organización debe mejorar continuamente la idoneidad, adecuación y eficacia del sistema de 
gestión de la sostenibilidad</t>
  </si>
  <si>
    <t xml:space="preserve">La organización debe cumplir la legislación vigente que le sea aplicable atendiendo los requisitos nacionales y particularidades regionales o locales en las dimensiones de la sostenibilidad (ambiental, sociocultural y económico), dentro de las cuales se mencionan las siguientes: 
- la prestación del servicio; 
- revisión técnico-mecánica del equipo automotor; 
- la accesibilidad de instalaciones; 
- la protección de datos personales; 
- la prevención de la explotación sexual comercial de niños, niñas y adolescentes (ESCNNA); 
- las zonas de carga y descarga; 
- disposición de Residuos y Vertimientos 
Si se realiza alguna otra actividad que requiera una licencia o autorización adicional a la de la actividad habitual del establecimiento, ésta debe estar en posesión del establecimiento. </t>
  </si>
  <si>
    <t xml:space="preserve">La organización debe determinar: 
a) las partes interesadas que son pertinentes al sistema de gestión de la sostenibilidad; 
b) los requisitos pertinentes de esas partes interesadas (es decir, sus necesidades y expectativas, ya sean declaradas, implícitas u obligatorias). 
</t>
  </si>
  <si>
    <t>La organización debe determinar los límites y la aplicabilidad del sistema de gestión de la sostenibilidad para establecer su alcance.
Al determinar este alcance, la organización debe considerar: 
a) las cuestiones externas e internas mencionadas en el numeral 4.2; 
b) los requisitos a los que se hace referencia en el numeral 4.3. 
El alcance debe estar disponible como información documentada.</t>
  </si>
  <si>
    <t>La organización debe establecer, implementar, mantener y mejorar continuamente un sistema de gestión de la sostenibilidad, incluidos los procesos necesarios y sus interacciones, de acuerdo con los requisitos del presente documento. 
La organización debe determinar los procesos necesarios para el sistema de gestión de la sostenibilidad y su aplicación a través de la organización, y debe: 
a) Determinar las entradas requeridas y las salidas esperadas de estos procesos; 
b) Determinar la secuencia e interacción de estos procesos 
c) Determinar y aplicar los criterios y los métodos (incluyendo el seguimiento, las mediciones y los indicadores del desempeño relacionados) necesarios para asegurarse de la operación eficaz y el control de estos procesos; 
d) Determinar los recursos necesarios para estos procesos y asegurarse de su disponibilidad; 
e) Asignar las responsabilidades y autoridades para estos procesos: 
f) Abordar los riesgos y oportunidades determinados de acuerdo con los requisitos del numeral 6.1; 
g) Evaluar estos procesos e implementar cualquier cambio necesario para asegurarse de que estos procesos logran los resultados previstos; 
h) Mejorar los procesos y el sistema de gestión de la sostenibilidad.</t>
  </si>
  <si>
    <t>4.5.1 En la medida en que sea necesario, la organización debe:</t>
  </si>
  <si>
    <t xml:space="preserve">En la medida en que sea necesario, la organización debe: 
a) Mantener información documentada para apoyar la operación de sus procesos; 
b) Conservar la información documentada para tener la confianza de que los procesos se realizan según lo planificado. </t>
  </si>
  <si>
    <t xml:space="preserve">6. PLANIFICACIÓN </t>
  </si>
  <si>
    <t>La organización debe establecer objetivos de sostenibilidad en las funciones y niveles pertinentes. 
Los objetivos de sostenibilidad deben: 
a) ser coherentes con la política de desarrollo sostenible; 
b) ser medibles (si es posible); 
c) tener en cuenta los requisitos aplicables; 
d) someterse a seguimiento; 
e) estar documentados y comunicarse;
f) actualizarse según sea apropiado. 
La organización debe retener información documentada sobre los objetivos de sostenibilidad. 
Al planificar cómo lograr sus objetivos de sostenibilidad, la organización debe determinar: 
- qué se hará; 
- qué recursos se requerirán; 
- quién será responsable; 
- cuándo se completará; 
- cómo se evaluarán los resultados.</t>
  </si>
  <si>
    <t xml:space="preserve">La organización debe determinar y proporcionar los recursos necesarios para el establecimiento, la implementación, el mantenimiento y la mejora continua del sistema de gestión de la sostenibilidad. 
 </t>
  </si>
  <si>
    <t xml:space="preserve">La organización debe: 
a) determinar la competencia necesaria de la(s) persona(s) que realiza(n) un trabajo bajo su control que afecte el desempeño de su sostenibilidad; 
b) asegurar que esas personas sean competentes sobre la base de una educación, formación o experiencia adecuadas; 
c) cuando sea aplicable, emprender acciones para adquirir la competencia necesaria y evaluar la eficacia de las acciones emprendidas; y 
d) conservar la información documentada apropiada como evidencia de su competencia; 
e) revisar y actualizar periódicamente los programas de formación y desarrollo para asegurar que se identifiquen y proporcionen las competencias esenciales y las necesidades de formación asociadas. 
</t>
  </si>
  <si>
    <t>Las personas que realicen trabajos bajo el control de la organización deben tomar conciencia de: 
a) la política de desarrollo sostenible; 
b) su contribución a la eficacia del sistema de gestión de la sostenibilidad, incluidos los beneficios de la mejora del desempeño de la sostenibilidad; 
c) las implicaciones de no cumplir con los requisitos del sistema de gestión de sostenibilidad; 
d) las posibles consecuencias del incumplimiento de los procedimientos operativos especificados y los impactos ambientales, socioculturales o económicos importantes, reales o potenciales, de las actividades de la organización.</t>
  </si>
  <si>
    <t xml:space="preserve">La organización debe determinar la necesidad de comunicaciones internas y externas pertinentes para el sistema de gestión de la sostenibilidad, incluyendo: 
a) sobre qué comunicará; 
b) cuándo se comunicará; 
c) con quien se comunicará; 
d) cómo se comunicará. 
La organización debe identificar, con sus partes interesadas, los medios de comunicación más eficaces y debe tener en cuenta los intereses de esos diferentes grupos. 
Las comunicaciones deben incluir, cuando proceda, lo siguiente:
- principios, políticas y objetivos; 
- las mejores prácticas para alcanzar los objetivos; 
- relevancia para las partes interesadas; 
- desempeño del sistema de gestión de la sostenibilidad; 
- retroalimentación de partes interesadas; </t>
  </si>
  <si>
    <t xml:space="preserve">Cuando se encuentren actividades o servicios nuevos o modificados, o se cambian las circunstancias operativas, se deben revisar y modificarse, según corresponda, las cuestiones, los objetivos, las metas y el(los) plan(es) para asegurar que se entregue la mejor solución general de acuerdo con la declaración de propósito, los valores y la política de desarrollo sostenible de la organización. </t>
  </si>
  <si>
    <t>La organización debe establecer y comunicar los criterios para su selección de proveedores, teniendo en cuenta los aspectos, impactos y objetivos de sostenibilidad, con el fin de minimizar los impactos de su operación en la sostenibilidad. 
La organización debe evaluar a sus proveedores con base en los criterios establecidos.</t>
  </si>
  <si>
    <t>La organización debe llevar a cabo auditorías internas a intervalos planificados para proporcionar información sobre si el sistema de gestión de la sostenibilidad: 
a) es conforme con: 
- los propios requisitos de la organización para su sistema de gestión de la sostenibilidad; 
- los requisitos de este documento; 
b) se implementa y mantiene eficazmente.</t>
  </si>
  <si>
    <t xml:space="preserve">La alta dirección debe revisar el sistema de gestión de la sostenibilidad de la organización, a intervalos planificados, para asegurar su continua idoneidad, adecuación y eficacia. </t>
  </si>
  <si>
    <t>La organización debe retener la información documentada como evidencia de los resultados de las revisiones por la dirección</t>
  </si>
  <si>
    <t xml:space="preserve">Cuando se produzca una no conformidad, la organización debe: 
a) identificar la no conformidad;
b) reaccionar ante la no conformidad y, según se aplique: 
- tomar acciones para controlarla y corregirla; 
- manejar las consecuencias; 
c) evaluar la necesidad de acciones para eliminar la causa o causas de la no conformidad, a fin de que ésta no vuelva a producirse o se produzca en otro lugar, mediante: 
- revisar la no conformidad; 
- determinar las causas de la no conformidad; 
- determinar si existen no conformidades similares, o que pudieran ocurrir potencialmente 
d) implementar cualquier acción necesaria; 
e) revisar la eficacia de toda acción correctiva tomada; 
f) realizar cambios en el sistema de gestión de la sostenibilidad, si es necesario. 
Las acciones correctivas deben ser adecuadas para los efectos de las no conformidades encontradas. 
La organización debe retener la información documentada como evidencia de: 
- la naturaleza de las no conformidades y las consecuentes acciones tomadas, 
- los resultados de cualquier acción correctiva. </t>
  </si>
  <si>
    <t>La organización debe cumplir la legislación vigente que le sea aplicable</t>
  </si>
  <si>
    <t>La organización debe determinar las cuestiones externas e internas que son pertinentes para su propósito y su dirección estratégica, y que afectan su capacidad para lograr los resultados previstos de su sistema de gestión de la sostenibilidad.</t>
  </si>
  <si>
    <t>La organización debe establecer, implementar, mantener y mejorar continuamente un sistema de gestión de la sostenibilidad, incluidos los procesos necesarios y sus interacciones, de acuerdo con los requisitos del presente documento.</t>
  </si>
  <si>
    <t>La alta dirección debe asignar la responsabilidad y autoridad para:
a) asegurar que el sistema de gestión de la sostenibilidad sea conforme con los requisitos de este documento;
b) informar a la alta dirección sobre el desempeño del sistema de gestión de la sostenibilidad.
c) Representar a la alta dirección en cuestiones externas relacionadas con el sistema de gestión de la sostenibilidad.</t>
  </si>
  <si>
    <t>La organización debe planificar:
a) acciones para abordar estos riesgos y oportunidades;
b) cómo:
- integrar e implementar las acciones en los procesos del sistema de gestión de la sostenibilidad (véase el numeral 7.1);
- evaluar la eficacia de estas acciones (véase el numeral 8.2).</t>
  </si>
  <si>
    <t>Al llevar a cabo las actividades de planificación, la organización debe asegurar el cumplimiento operativo y la mejora de los principios rectores del desarrollo sostenible relacionados con la gestión de la organización.</t>
  </si>
  <si>
    <t>La organización debe asegurar que se tengan en cuenta los aspectos relacionados con esos impactos al definir sus objetivos de sostenibilidad.</t>
  </si>
  <si>
    <t>Los criterios utilizados para la evaluación de la importancia deben estar documentados e incluir un examen de la retroalimentación de las partes interesadas y la identificación de nuevas cuestiones emergentes.</t>
  </si>
  <si>
    <t>Los objetivos de sostenibilidad deben:
a) ser coherentes con la política de desarrollo sostenible;
b) ser medibles (si es posible);
c) tener en cuenta los requisitos aplicables;
d) someterse a seguimiento;
e) estar documentados y comunicarse;
f) actualizarse según sea apropiado.</t>
  </si>
  <si>
    <t>La organización debe:
a) determinar la competencia necesaria de la(s) persona(s) que realiza(n) un trabajo bajo su control que afecte el desempeño de su sostenibilidad;
b) asegurar que esas personas sean competentes sobre la base de una educación, formación o experiencia adecuadas;
c) cuando sea aplicable, emprender acciones para adquirir la competencia necesaria y evaluar la eficacia de las acciones emprendidas; y
d) conservar la información documentada apropiada como evidencia de su competencia;
e) revisar y actualizar periódicamente los programas de formación y desarrollo para asegurar que se identifiquen y proporcionen las competencias esenciales y las necesidades de formación asociadas.</t>
  </si>
  <si>
    <t>La organización debe determinar la necesidad de comunicaciones internas y externas pertinentes para el sistema de gestión de la sostenibilidad, incluyendo:
a) sobre qué comunicará;
b) cuándo se comunicará;
c) con quien se comunicará;
d) cómo se comunicará.</t>
  </si>
  <si>
    <t>La revisión por la dirección debe incluir la consideración de:
a) el estado de las acciones de las revisiones por la dirección previas;
f) el grado de cumplimiento de los objetivos y metas.</t>
  </si>
  <si>
    <t>La revisión por la dirección debe incluir la consideración de:
b) los cambios en las cuestiones externas e internas que son pertinentes para el sistema de gestión de la sostenibilidad;
c) información sobre el desempeño en materia de sostenibilidad, incluidas las tendencias en:
- las no conformidades y las acciones correctivas;
- los resultados de la evaluación del seguimiento y la medición;
- resultados de la auditoría.
d) oportunidades de mejora continua.
e) las comunicaciones con las partes interesadas y los cambios en las expectativas de las partes interesadas;</t>
  </si>
  <si>
    <t>La organización debe determinar las cuestiones externas e internas que son pertinentes para su propósito y que afectan su capacidad para lograr los resultados previstos de su sistema de gestión de la sostenibilidad de eventos. Esto debe incluir la consideración de sus impactos sociales, económicos y ambientales.
La organización debe determinar si el cambio climático es un tema pertinente.</t>
  </si>
  <si>
    <t>La organización debe determinar:
- las partes interesadas que son pertinentes al sistema de gestión de la sostenibilidad de eventos, véase Tabla A.1;
- los requisitos de esas partes interesadas (es decir, sus necesidades y expectativas, ya sean declaradas, implícitas u obligatorias).
- cuáles de estos requisitos se abordarán a través del sistema de gestión de sostenibilidad de eventos.
La organización debe establecer, implementar y mantener un procedimiento para la identificación y compromiso de las partes interesadas en las cuestiones de desarrollo sostenible identificados y emergentes relacionados con su rol en la cadena de valor de los eventos. La organización debe documentar los resultados de su compromiso con las partes interesadas.
La identificación de las partes interesadas debe abarcar, cuando proceda, lo siguiente:
a) el organizador de evento; por ejemplo, comisionados, financiadores y/o inversionistas
b) el propietario del evento; Por ejemplo, gestores de eventos
c) socios y patrocinadores
d) la fuerza laboral; por ejemplo, empleados, sindicatos, personal, asesores y voluntarios;
e) la cadena de suministro; por ejemplo, proveedores de locales, productos y servicios (incluidos los patrocinadores); esta categoría también puede incluir servicios de emergencia, bomberos, ambulancia, etc.;
f) los participantes; por ejemplo, ponentes, artistas, atletas, expositores, concursantes
g) los asistentes; por ejemplo, clientes, público, aficionados, espectadores, visitantes, delegados;
h) los organismos reguladores; por ejemplo, autoridades locales/municipios y autoridades de licencias, policía; esta categoría puede incluir al gobierno central y a los consultores estatutarios;
i) la comunidad. y organizaciones, por ejemplo, la comunidad local y el vecindario, pueblos indígenas y minorías, organizaciones no gubernamentales (ONG), instituciones, entidades del sector, organizaciones de destino y turismo, asociaciones comerciales y profesionales, redes, consumidores, medios de comunicación y manifestantes.
j) organizaciones no gubernamentales que velen por el ambiente, la cultura y el patrimonio.</t>
  </si>
  <si>
    <t>La organización debe cumplir la legislación vigente que le sea aplicable para su operación
atendiendo adicionalmente a las particularidades del orden local y nacional, y específicamente
respecto a:
- la accesibilidad a las instalaciones por parte de personas con discapacidad;
- la protección de datos personales;
- la protección al consumidor;
Si se realiza alguna otra actividad que requiera una licencia o autorización adicional a la de la actividad habitual del establecimiento, ésta debe estar en posesión del establecimiento.</t>
  </si>
  <si>
    <t>La organización debe determinar las cuestiones externas e internas que son pertinentes para su propósito y que afectan su capacidad para lograr los resultados previstos de su sistema de gestión de la sostenibilidad.
La organización debe determinar si el cambio climático es una cuestión pertinente.</t>
  </si>
  <si>
    <t>La organización debe determinar los límites y la aplicabilidad del sistema de gestión de la sostenibilidad para establecer su alcance.
Al determinar este alcance, la organización debe considerar:
a) las cuestiones externas e internas mencionadas en el numeral 4.2;
b) los requisitos a los que se hace referencia en el numeral 4.3.
El alcance debe estar disponible como información documentada.</t>
  </si>
  <si>
    <t>La organización debe establecer, implementar, mantener y mejorar continuamente un sistema de gestión de sostenibilidad para eventos, incluidos los procesos necesarios y sus interacciones, de acuerdo con los requisitos de la presente Norma.
Cada organización puede elegir la forma más adecuada para establecer, mantener, comunicar y mejorar continuamente su sistema de gestión de sostenibilidad de eventos.</t>
  </si>
  <si>
    <t>La alta dirección y/o el órgano de gobernanza (cuando corresponda) debe demostrar su liderazgo y compromiso con respecto al sistema de gestión de la sostenibilidad de eventos mediante las siguientes acciones:
- asegurar que se establezcan las políticas y objetivos del sistema de gestión de sostenibilidad de eventos y que sean compatibles con la dirección estratégica de la organización;
- asegurar la integración de los requisitos del sistema de gestión de la sostenibilidad de eventos en los procesos de negocios de la organización;
- asegurar la disponibilidad de los recursos necesarios para el sistema de gestión de la sostenibilidad de eventos;
- comunicar la importancia de una gestión eficaz de la sostenibilidad de eventos y de cumplir con los requisitos del sistema de gestión de la sostenibilidad de eventos;
- asegurar que el sistema de gestión de la sostenibilidad de eventos logre los resultados previstos;
- dirigir y apoyar a las personas para que contribuyan a la eficacia del sistema de gestión de la sostenibilidad de eventos;
- promover la mejora continua;
- apoyar a otros roles directivos pertinentes para demostrar su liderazgo en sus áreas de responsabilidad.</t>
  </si>
  <si>
    <t>5.2.1 La alta dirección y/o el órgano de gobernanza (cuando corresponda) debe establecer una política de desarrollo sostenible que:
a) sea apropiada para el propósito de la organización;
c) incluya el compromiso de satisfacer los requisitos aplicables;
d) incluya el compromiso de mejorar continuamente el sistema de gestión de la sostenibilidad de eventos.
e) incluir el compromiso de evaluar e informar sobre los logros y las lecciones aprendidas y, cuando sea apropiado, los resultados más amplios (impacto de los eventos y legado);
f) incluir el compromiso de tener en cuenta las necesidades de las partes interesadas.</t>
  </si>
  <si>
    <t>5.2.1 La alta dirección y/o el órgano de gobernanza (cuando corresponda) debe establecer una política de desarrollo sostenible que:
b) proporcione el marco para establecer los objetivos corto, mediano y largo de sostenibilidad;</t>
  </si>
  <si>
    <t>La política de desarrollo sostenible debe:
- estar disponible como información documentada;
- si es aplicable, incluir una visión a 3 o 10 años basada en los objetivos de desarrollo sostenible a largo plazo de la organización o del evento.
- comunicarse dentro de la organización;
- estar disponible para las partes interesadas, según sea apropiado;
- incluir un compromiso de liderazgo en el campo de la gestión de la sostenibilidad de eventos;
- hacer referencia a su declaración de propósito y valores;
- incluir el compromiso de la organización con sus principios rectores del desarrollo sostenible dentro de su alcance definido.
- debe incluir fecha y firma de la alta dirección.</t>
  </si>
  <si>
    <t>La alta dirección y/o el órgano de gobernanza (cuando corresponda) debe asegurarse de que las responsabilidades y autoridades de los roles pertinentes se asignen y comuniquen dentro de la organización.
La alta dirección debe asignar la responsabilidad y autoridad para:
- asegurarse de que el sistema de gestión de la sostenibilidad de eventos se ajuste a los requisitos de esta Norma;
- informar a la alta dirección sobre el desempeño del sistema de gestión de la sostenibilidad de eventos.</t>
  </si>
  <si>
    <t>6.1.1 Generalidades
Al planificar el sistema de gestión de la sostenibilidad de eventos, la organización debe considerar las cuestiones mencionadas en el numeral 4.1 y los requisitos del numeral 4.2 y determinar los riesgos y oportunidades que deben abordarse para:
- asegurar que el sistema de gestión de la sostenibilidad de eventos pueda lograr los resultados previstos;
- prevenir o reducir efectos indeseados;
- lograr la mejora continua.
La organización debe planificar:
a) acciones para abordar estos riesgos y oportunidades;
b) cómo:
- integrar e implementar las acciones en los procesos del sistema de gestión de la sostenibilidad de eventos (véase el numeral 8.1);
- evaluar la eficacia de estas acciones (véase el numeral 9.2).
Al llevar a cabo las actividades de planificación, la organización debe asegurar el cumplimiento operacional y la mejora de los principios rectores del desarrollo sostenible relacionados con la gestión de eventos.</t>
  </si>
  <si>
    <t>6.1.2 Identificación y evaluación de cuestiones
La organización debe establecer, implementar y mantener un procedimiento para identificar sus cuestiones de desarrollo sostenible y evaluar su importancia asociado a las actividades, productos y servicios relacionados con eventos dentro del alcance definido del sistema de gestión.
La identificación de las cuestiones debe abarcar, cuando proceda, lo siguiente:
a) ambientales: utilización de recursos, elección de materiales, conservación de recursos, reducción de emisiones, preservación de la biodiversidad y de la naturaleza, liberaciones a la tierra, el agua y el aire; responsabilidad digital;
b) socioculturales - normas laborales, salud y seguridad, libertades civiles, justicia social, comunidad local, derechos de los indígenas, cuestiones culturales, accesibilidad, equidad, patrimonio, sistemas de creencias religiosas y responsabilidad digital.
c) económicos - retorno de la inversión, economía local, capacidad de mercado, valor para las partes interesadas, innovación, impacto económico directo e indirecto, presencia en el mercado, desempeño económico, riesgo, comercio justo y reparto de beneficios.
Además de las cuestiones de desarrollo sostenible que una organización puede controlar directamente, una organización también debe considerar las cuestiones en los que puede influir.</t>
  </si>
  <si>
    <t>6.1.3 Requisitos legales y otros requisitos
La organización debe establecer, implementar, mantener y revisar periódicamente un procedimiento para identificar y tener acceso a los requisitos legales y de otro tipo actuales y emergentes, que la organización suscribe.
La organización debe asegurar de que se tengan en cuenta y se cumplan los requisitos legales aplicables y otros requisitos a los que se adhiera al establecer, implementar y mantener su sistema de gestión.</t>
  </si>
  <si>
    <t>La organización debe establecer objetivos de sostenibilidad de eventos en las funciones y niveles pertinentes. La organización debe asegurarse de que se establezcan metas de apoyo.
Los objetivos de sostenibilidad de eventos deben:
a) ser coherentes con la política de desarrollo sostenible;
b) ser medibles (si es posible);
c) ser coherente con los objetivos de desarrollo sostenible de la organización (ver 5.2);
d) tener en cuenta los requisitos aplicables;
e) someterse a seguimiento;
f) comunicarse;
g) actualizarse según sea apropiado;
h) estar disponible como información documentada (ver 5.2).
Al planificar cómo lograr sus objetivos de sostenibilidad de eventos, la organización debe determinar:
- qué se hará;
- qué se medirá;
- qué recursos se requerirán;
- quién será responsable;
- cuándo se completará;
- cómo se evaluarán los resultados.</t>
  </si>
  <si>
    <t>6.3 Planificación de cambios</t>
  </si>
  <si>
    <t>Cuando la organización determine la necesidad de cambios en el sistema de gestión de sostenibilidad del evento, los cambios deberán llevarse a cabo de manera planificada (ver 8.2).</t>
  </si>
  <si>
    <t>La organización debe determinar y proporcionar los recursos necesarios para el establecimiento, la implementación, el mantenimiento y la mejora continua del sistema de gestión de la sostenibilidad de eventos.</t>
  </si>
  <si>
    <t>La organización debe:
- determinar la competencia necesaria de la(s) persona(s) que realiza(n) un trabajo bajo su control que afecte el desempeño de su sostenibilidad de eventos;
- asegurar que esas personas sean competentes sobre la base de una educación, entrenamiento o experiencia adecuadas;
- cuando proceda, emprender acciones para adquirir la competencia necesaria y evaluar la eficacia de las acciones emprendidas; y
- Retener la información documentada apropiada como evidencia de su competencia;</t>
  </si>
  <si>
    <t>Las personas que realicen trabajos bajo el control de la organización deben tomar conciencia de:
- la política de desarrollo sostenible;
- su contribución a la eficacia del sistema de gestión de la sostenibilidad de eventos, incluidos los beneficios de la mejora del desempeño de la sostenibilidad de eventos;
- las implicaciones de no cumplir con los requisitos del sistema de gestión de sostenibilidad de eventos.</t>
  </si>
  <si>
    <t>La organización debe determinar la necesidad de comunicaciones internas y externas pertinentes para el sistema de gestión de la sostenibilidad de eventos, incluyendo:
- sobre qué comunicará;
- cuándo comunicar;
- con quien comunicarse;
- cómo comunicarse.
La organización debe establecer, mantener e implementar procedimientos para la comunicación externa con los proveedores pertinentes y otras partes interesadas.
La organización debe identificar, con sus partes interesadas, los medios de comunicación más eficaces y debe tener en cuenta los intereses de esos diferentes grupos.
Las comunicaciones deben incluir, cuando proceda, lo siguiente:
a) los principios rectores de la organización en materia de desarrollo sostenible;
b) una declaración del propósito y/o misión y valores de la organización.
c) cuestiones, objetivos y metas;
d) orientación, las mejores prácticas para alcanzar los objetivos y metas;
e) relevancia para las partes interesadas;
f) avance en relación con el desempeño;
g) retroalimentación de partes interesadas.</t>
  </si>
  <si>
    <t>Para comunicar de manera responsable, la organización debe asegurarse de que no se realice ninguna comunicación que engañe al público sobre el verdadero impacto ambiental, de calidad y social de un producto o servicio, o sobre la realidad del enfoque de desarrollo sostenible de la organización, independientemente de cómo se comunique.</t>
  </si>
  <si>
    <t>7.5.1 Generalidades
El sistema de gestión de la sostenibilidad de eventos de la organización debe incluir:
- la información documentada requerida por esta Norma;
- la información documentada que la organización determine como necesaria para la eficacia del sistema de gestión de la sostenibilidad de eventos.</t>
  </si>
  <si>
    <t>7.5.3 Control de la información documentada
La información documentada requerida por el sistema de gestión de sostenibilidad de eventos y por esta Norma debe ser controlada para asegurar que:
- esté disponible y sea adecuada para los usuarios, donde y cuando se necesite;
- esté adecuadamente protegida (por ejemplo, contra la pérdida de confidencialidad, el uso indebido o la pérdida de integridad).
Para el control de la información documentada, la organización debe ocuparse de las siguientes actividades, según proceda:
a) distribución, acceso, recuperación y uso;
b) almacenamiento y conservación, incluida la preservación de la legibilidad;
c) control de cambios (por ejemplo, el control de versiones);
d) retención y disposición final;
La información documentada de origen externo que la organización determine que es necesaria para la planificación y el funcionamiento del sistema de gestión de la sostenibilidad de eventos se debe identificar según corresponda, y se debe controlar.</t>
  </si>
  <si>
    <t>La organización debe planificar, implementar y controlar los procesos necesarios para cumplir los requisitos, y para poner en práctica las acciones determinadas en el numeral 6.1, de la siguiente forma:
- estableciendo criterios para los procesos;
- implementando el control de los procesos de acuerdo con los criterios.
Manteniendo la información documentada en la medida necesaria para tener la confianza de que los procesos se han llevado a cabo según lo previsto.</t>
  </si>
  <si>
    <t>Cuando se encuentren actividades, productos o servicios nuevos o modificados, o circunstancias operacionales cambiantes, se deben enmendar las cuestiones, objetivos, metas y plan(es) cuando sea pertinente para asegurar que se entregue la mejor solución general de acuerdo con la declaración de propósito, los valores y la política de desarrollo sostenible de la organización.
Las decisiones deberán ser monitoreadas, evaluadas y los aprendizajes reportados a la revisión de la dirección (véase el numeral 9.4).</t>
  </si>
  <si>
    <t>La organización debe solicitar, cuando corresponda, a los proveedores y otras partes interesadas pertinentes que presenten evidencia de los requisitos de sostenibilidad en el proceso de adquisición.</t>
  </si>
  <si>
    <t>La organización debe establecer y aplicar criterios para seleccionar y evaluar a los proveedores y otras partes interesadas de la cadena de suministro que afecten o puedan afectar el desempeño del sistema de gestión de sostenibilidad del evento y el desempeño de los eventos.</t>
  </si>
  <si>
    <t>Los patrocinadores y otras organizaciones que ofrezcan productos o servicios en especie deben considerarse como proveedores. Las actividades promocionales, productos y servicios ofrecidos por los patrocinadores deberán estar alineados con los principios, objetivos y valores de desarrollo sostenible de la organización o del evento.</t>
  </si>
  <si>
    <t>La organización debe determinar:
- a qué se debe realizar seguimiento y medición;
- los métodos de seguimiento, medición, análisis y evaluación, según proceda, para asegurar resultados válidos;
- cuándo se debe realizar el seguimiento y la medición;
- cuándo se deben analizar y evaluar los resultados del seguimiento y la medición.
La organización debe retener la información documentada apropiada como evidencia de los resultados.
La organización debe evaluar el desempeño en materia de sostenibilidad de eventos y la eficacia del sistema de gestión de la sostenibilidad.
Además, la organización debe:
a) tomar medidas preventivas, cuando sea necesario, para abordar tendencias o resultados adversos antes de que ocurra una no conformidad;
b) incluir la creación de información documentada, cuando sea aplicable, para rastrear el desempeño, los controles operativos relevantes, la conformidad con los objetivos de la organización y la evaluación del cumplimiento;
c) identificar las lecciones aprendidas de cada evento y, cuando sea aplicable, incorporar el conocimiento adquirido en la planificación y ejecución de futuros eventos/actividades relacionadas con el evento para mejorar el desempeño en sostenibilidad del evento: esta información debe estar disponible para las partes interesadas relevantes.
Cuando sea necesario o práctico, el equipo proporcionado por la organización y utilizado para recopilar datos para el sistema de gestión de sostenibilidad del evento deberá ser calibrado y mantenido. La información documentada debe estar disponible como evidencia de la calibración y el mantenimiento.</t>
  </si>
  <si>
    <t>9.2.1 Generalidades
La organización debe llevar a cabo auditorías internas a intervalos planificados para proporcionar información sobre si el sistema de gestión de sostenibilidad de eventos:
a) es conforme con:
- los requisitos propios de la organización para su sistema de gestión de la sostenibilidad;
- los requisitos de esta Norma;
b) se implementa y mantiene eficazmente;
c) está siendo eficaz en el logro de la política, los objetivos y las metas de desarrollo sostenible.</t>
  </si>
  <si>
    <t>9.2.2 Programa de auditoría interna
La organización debe planificar, establecer, implementar y mantener un programa o programas de auditoría, incluida la frecuencia, los métodos, las responsabilidades, los requisitos de planificación y la presentación de informes. En el programa o programas de auditoría se tendrá en cuenta la importancia de los procesos en cuestión y los resultados de auditorías anteriores;
- definir los criterios y el alcance de cada auditoría;
- seleccionar a los auditores y realizar auditorías para asegurar la objetividad y la imparcialidad del proceso de auditoría;
- asegurar que los resultados de las auditorías se comuniquen a los directores pertinentes;
- retener la información documentada como evidencia de la implementación del programa de auditoría y de los resultados de la misma.</t>
  </si>
  <si>
    <t>9.3.1 Generalidades
La alta dirección debe revisar el sistema de gestión de la sostenibilidad de eventos de la organización, a intervalos planificados, para asegurar su continua idoneidad, adecuación y eficacia.
Tales revisiones deben ser realizadas por uno o más representantes de la alta dirección de la organización.</t>
  </si>
  <si>
    <t>9.3.2 Entradas de la revisión por la dirección
La revisión por la dirección debe incluir la consideración de:
a) el estado de las acciones de las revisiones por la dirección anteriores;
b) los cambios en las cuestiones externas e internas que son pertinentes para el sistema de gestión de la sostenibilidad de eventos;
c) cambios en las necesidades y expectativas de las partes interesadas que son relevantes para el sistema de gestión de sostenibilidad de eventos;
d) información sobre el desempeño en materia de sostenibilidad de eventos, incluidas las tendencias en:
- las no conformidades y las acciones correctivas,
- los resultados de la evaluación del seguimiento y la medición y
- los resultados de la auditoría.
e) oportunidades de mejora continua.
f) evaluaciones de conformidad;
g) las comunicaciones con las partes interesadas y los cambios en las expectativas de las partes interesadas;
h) el grado de cumplimiento de los objetivos y metas;
i) el estado de las acciones correctivas y preventivas;
j) las circunstancias cambiantes, incluida la evolución de los requisitos legales y de otra índole relacionados con su política de desarrollo sostenible;
k) el avance de acuerdo con los principios rectores de desarrollo sostenible.</t>
  </si>
  <si>
    <t>9.3.3 Resultados de la revisión por la dirección
Los resultados de la revisión por la dirección deben incluir decisiones relacionadas con las oportunidades de mejora continua y la posible necesidad de introducir cambios en el sistema de gestión de la sostenibilidad.
La información documentada debe estar disponible como evidencia de los resultados de las revisiones de la gestión
En las revisiones por la dirección se debe evaluar la necesidad de introducir cambios en el sistema de gestión, incluida la declaración de propósitos y valores, la política de desarrollo sostenible y los objetivos y metas.</t>
  </si>
  <si>
    <t>9.3.4 Desempeño en relación con los principios rectores del desarrollo sostenible
La organización debe establecer un enfoque y realizar evaluaciones de su desempeño en relación con su declaración de propósito y valores y los principios rectores del desarrollo sostenible relacionados con la gestión de eventos (ver 4.5).</t>
  </si>
  <si>
    <t>La organización debe mejorar continuamente la idoneidad, adecuación y efectividad del sistema de gestión de sostenibilidad del evento.</t>
  </si>
  <si>
    <t>10.2 No conformidad y acción correctiva</t>
  </si>
  <si>
    <t>Cuando se produzca una no conformidad, la organización debe:
a) reaccionar ante la no conformidad y, según se aplique,
- emprender acciones para controlarla y corregirla; y
- manejar las consecuencias;
- tomar acciones correctivas para abordar la no conformidad
b) evaluar la necesidad de acciones para eliminar las causas de la no conformidad, a fin de que ésta no vuelva a producirse o se produzca en otro lugar, mediante:
- revisar la no conformidad,
- determinar las causas de la no conformidad y
- determinar si existen, o podrían ocurrir, no conformidades similares;
c) implementar cualquier acción necesaria;
d) revisar la eficacia de toda acción correctiva emprendida;
e) realizar cambios en el sistema de gestión de la sostenibilidad de eventos, si es necesario;</t>
  </si>
  <si>
    <t>Las acciones correctivas deben ser adecuadas para los efectos de las no conformidades encontradas.
La organización debe retener la información documentada como evidencia de:
- la naturaleza de las no conformidades y las acciones posteriores emprendidas; y
- los resultados de cualquier acción correctiva.</t>
  </si>
  <si>
    <t>La organización debe establecer, mantener y aplicar procedimientos en los que se definan la responsabilidad y la autoridad para tratar e investigar las no conformidades, emprender acciones para mitigar los efectos causados e iniciar y completar las acciones correctivas y preventivas.</t>
  </si>
  <si>
    <t>La organización debe determinar la necesidad de comunicaciones internas y externas pertinentes para el sistema de gestión de la sostenibilidad, incluyendo:
a) qué comunicar;
b) cuándo comunicar;
c) a quién comunicar;
d) cómo comunicar.
La organización debe identificar, con sus partes interesadas, los medios de comunicación más eficaces y debe tener en cuenta los intereses de esos diferentes grupos.
Las comunicaciones deben incluir, cuando proceda, lo siguiente:
- los roles y responsabilidades para el desarrollo del sistema de gestión de la sostenibilidad
Las comunicaciones deben incluir, cuando proceda, lo siguiente:
- principios, políticas y objetivos;
- las mejores prácticas para alcanzar los objetivos;
- relevancia para las partes interesadas;
- desempeño del sistema de gestión de la sostenibilidad;
- retroalimentación de partes interesadas;</t>
  </si>
  <si>
    <t>La organización debe establecer y comunicar los criterios para su selección de proveedores, teniendo en cuenta los aspectos, impactos y objetivos de sostenibilidad, con el fin de minimizar los impactos de su operación en la sostenibilidad.
La organización debe evaluar a sus proveedores con base en los criterios establecidos</t>
  </si>
  <si>
    <t>6.1.1 Generalidades.
Al planificar el sistema de gestión de la sostenibilidad, la organización debe considerar las cuestiones mencionadas en el numeral 4.1 y los requisitos del numeral 4.2 y determinar los riesgos y oportunidades que deben abordarse para:
- asegurar que el sistema de gestión de la sostenibilidad pueda lograr los resultados previstos;
- evitar o reducir efectos indeseados;
- lograr una mejora continua.
La organización debe planificar:
a) acciones para abordar estos riesgos y oportunidades;
NOTA Véase la NTC-ISO 31000 para la gestión del riesgo
b) cómo:
- integrar e implementar las acciones en los procesos del sistema de gestión de la sostenibilidad (véase el numeral 7.1);
- evaluar la eficacia de estas acciones (véase el numeral 8.2).
Al llevar a cabo las actividades de planificación, la organización debe asegurar el cumplimiento operativo y la mejora de los principios rectores del desarrollo sostenible relacionados con la gestión de la organización.</t>
  </si>
  <si>
    <t xml:space="preserve">6.1.2 Identificación y evaluación de las cuestiones.
La organización debe establecer, implementar y mantener un procedimiento para identificar sus cuestiones de desarrollo sostenible y evaluar su importancia en relación con las actividades, productos y servicios del establecimiento gastronómico, bares y similares dentro del alcance definido en el sistema de gestión.
La identificación y valoración de aspectos e impactos debe ser conforme con los requisitos descritos en los Anexos A (Normativo), B (Normativo) y C (Normativo).
El ambiente para la prestación de los servicios de alimentación debe asegurar que se tengan en cuenta los aspectos relacionados con esos impactos al definir sus objetivos de sostenibilidad.
La organización debe mantener esta información actualizada.
Siempre que se produzcan cambios en el funcionamiento de la organización, se debe reevaluar los aspectos e impactos relacionados.
Los criterios utilizados para la valoración de la importancia deben estar documentados e incluir un examen de la retroalimentación de las partes interesadas y la identificación de nuevas cuestiones emergentes.
</t>
  </si>
  <si>
    <t>La revisión por la dirección debe incluir la consideración de:
a) el estado de las acciones de las revisiones por la dirección previas;
b) los cambios en las cuestiones externas e internas que son pertinentes para el sistema de
gestión de la sostenibilidad;
c) información sobre el desempeño en materia de sostenibilidad, incluidas las tendencias en:
- las no conformidades y las acciones correctivas;
- los resultados de la evaluación del seguimiento y la medición;
- resultados de la auditoría.
d) oportunidades de mejora continua.
e) las comunicaciones con las partes interesadas y los cambios en las expectativas de las partes
interesadas;
f) el grado de cumplimiento de los objetivos y metas.
g) el desempeño de los proveedores
h) la eficacia de las acciones tomadas para abordar los riesgos y las oportunidades (véase 6.1);</t>
  </si>
  <si>
    <t>La alta dirección debe revisar el sistema de gestión de la sostenibilidad de la organización, a intervalos planificados, para asegurar su continua idoneidad, adecuación y eficacia.
La revisión por la dirección debe incluir la consideración de:
a) el estado de las acciones de las revisiones por la dirección previas;
b) los cambios en las cuestiones externas e internas que son pertinentes para el sistema de gestión de la sostenibilidad;
c) información sobre el desempeño en materia de sostenibilidad, incluidas las tendencias en:
- las no conformidades y las acciones correctivas;
- los resultados de la evaluación del seguimiento y la medición;
- resultados de la auditoría.
d) oportunidades de mejora continua.
e) las comunicaciones con las partes interesadas y los cambios en las expectativas de las partes interesadas;
f) el grado de cumplimiento de los objetivos y metas.</t>
  </si>
  <si>
    <t>La organización debe evaluar a sus proveedores con base en los criterios establecidos.</t>
  </si>
  <si>
    <t>NTC-6503 Norma Técnica Colombiana de Sistema de Gestión de la Sostenibilidad para Establecimientos de Alojamiento de 2024</t>
  </si>
  <si>
    <t>NTC-6487 Norma Técnica Colombiana de Sistema de Gestión de la Sostenibilidad para Eventos y OPC de 2024</t>
  </si>
  <si>
    <r>
      <rPr>
        <b/>
        <sz val="8"/>
        <color theme="1"/>
        <rFont val="Verdana"/>
        <family val="2"/>
      </rPr>
      <t xml:space="preserve">4.5.1 </t>
    </r>
    <r>
      <rPr>
        <sz val="8"/>
        <color theme="1"/>
        <rFont val="Verdana"/>
        <family val="2"/>
      </rPr>
      <t xml:space="preserve"> En la medida en que sea necesario, la organización debe:
a) Mantener información documentada para apoyar la operación de sus procesos;
b) Conservar la información documentada para tener la confianza de que los procesos se realizan según lo planificado.</t>
    </r>
  </si>
  <si>
    <t>La organización debe establecer la pertinencia de cada uno de los objetivos, metas y plan(es) para cada uno de los proveedores, y debe incluir información suficiente y pertinente en la licitación u otra documentación que permita a sus proveedores demostrar su capacidad para apoyar los objetivos de la organización.</t>
  </si>
  <si>
    <t>Cuando se requieran licitaciones o documentos equivalentes, la organización debe realizar evaluaciones basadas en la capacidad del proveedor y otras partes interesadas de la cadena de suministro que afecten o puedan afectar el desempeño del sistema de gestión de sostenibilidad y el desempeño de los eventos
Si las organizaciones no pasan por un proceso de licitación, deben justificar su proceso y mostrar cómo consideran las cuestiones de desarrollo sostenible al elegir a los proveedores.
La conformidad del proveedor con estos requisitos debe ser monitoreada de manera continua.
La organización debe conservar la información documentada de estas actividades, cuando sea aplicable.
Cuando una organización decide confiar a un proveedor la concepción y producción de su evento a través de una licitación, deberá ser consciente del impacto de esta consulta en la empresa mencionada y asegurar una competencia abierta y justa, con requisitos contractuales claros y plazos para responder (véase requisito B.4 para orientación y mejores prácticas). El proceso de licitación y solicitud de propuestas deberá ser desarrollado para garantizar que sea manejable para las pequeñas empresas.</t>
  </si>
  <si>
    <t xml:space="preserve">La alta dirección debe establecer, implementar y mantener una política de desarrollo sostenible que:
a) sea apropiada para el propósito y contexto de la organización y apoye a su dirección estratégica;
c) incluya el compromiso de cumplir los requisitos aplicables;
d) incluya el compromiso de mejora continua del sistema de gestión de la sostenibilidad.
</t>
  </si>
  <si>
    <t>La alta dirección debe asegurarse de que las responsabilidades y autoridades de los roles pertinentes se asignen y comuniquen dentro de la organización.
La alta dirección debe asignar la responsabilidad y autoridad para:
a) asegurar que el sistema de gestión de la sostenibilidad sea conforme con los requisitos de 
este documento;
La alta dirección debe asegurarse de que las responsabilidades y autoridades de los roles pertinentes se asignen y comuniquen dentro de la organización.
b) asegurar de que los procesos están generando y proporcionando las salidas previstas
c) informar a la alta dirección sobre el desempeño del sistema de gestión de la sostenibilidad y sobre las oportunidades de mejora.
c) Representar a la alta dirección en cuestiones externas relacionadas con el sistema de gestión de la sostenibilidad.
d) asegurarse de que se promueve el enfoque al cliente en toda la organización;
e) asegurarse de que la integridad del sistema de gestión de la sostenibilidad se mantiene 
cuando se planifican e implementan cambios en el sistema de gestión de la sostenibilidad</t>
  </si>
  <si>
    <r>
      <rPr>
        <b/>
        <sz val="8"/>
        <color theme="1"/>
        <rFont val="Verdana"/>
        <family val="2"/>
      </rPr>
      <t>6.1.1 Generalidades</t>
    </r>
    <r>
      <rPr>
        <sz val="8"/>
        <color theme="1"/>
        <rFont val="Verdana"/>
        <family val="2"/>
      </rPr>
      <t xml:space="preserve">
Al planificar el sistema de gestión de la sostenibilidad, la organización debe considerar las cuestiones
mencionadas en el numeral 4.2 y los requisitos del numeral 4.3 y determinar los riesgos y
oportunidades que deben abordarse para:
- asegurar que el sistema de gestión de la sostenibilidad pueda lograr los resultados previstos;
- aumentar los efectos deseables
- prevenir o reducir efectos indeseados;
- lograr una mejora continua.
La organización debe planificar:
a) acciones para abordar estos riesgos y oportunidades;
b) cómo:
- integrar e implementar las acciones en los procesos del sistema de gestión de la
sostenibilidad (véase el numeral 7.1);
- evaluar la eficacia de estas acciones (véase el numeral 8.2).
Al llevar a cabo las actividades de planificación, la organización debe asegurar el cumplimiento
operativo y la mejora de los principios rectores del desarrollo sostenible relacionados con la gestión
de la organización.
Las acciones tomadas para abordar los riesgos y oportunidades deben ser proporcionales al impacto
potencial en la conformidad del servicio ofrecidos.</t>
    </r>
  </si>
  <si>
    <r>
      <rPr>
        <b/>
        <sz val="8"/>
        <color theme="1"/>
        <rFont val="Verdana"/>
        <family val="2"/>
      </rPr>
      <t>6.1.2 Identificación y evaluación de las cuestiones</t>
    </r>
    <r>
      <rPr>
        <sz val="8"/>
        <color theme="1"/>
        <rFont val="Verdana"/>
        <family val="2"/>
      </rPr>
      <t xml:space="preserve">
La organización debe establecer, implementar y mantener un procedimiento para identificar sus
cuestiones de desarrollo sostenible y evaluar su importancia en relación con las actividades, y servicios
de la organización que presenta el servicio de esquemas de tiempo compartido y multipropiedad dentro
del alcance definido del sistema de gestión. La organización debe asegurar que se tengan en cuenta
los aspectos relacionados con esos impactos al definir sus objetivos de sostenibilidad.
La organización debe mantener esta información actualizada.
Siempre que se produzcan cambios en el funcionamiento de la organización, se debe reevaluar los
aspectos e impactos relacionados.
La identificación y valoración de aspectos e impactos debe ser conforme con los requisitos descritos
en los Anexos A (Normativo), B (Normativo) y C (Normativo).
Los criterios utilizados para la valoración de la importancia deben estar documentados e incluir un
examen de la retroalimentación de las partes interesadas y la identificación de nuevas cuestiones
emergentes.</t>
    </r>
  </si>
  <si>
    <r>
      <rPr>
        <b/>
        <sz val="8"/>
        <color theme="1"/>
        <rFont val="Verdana"/>
        <family val="2"/>
      </rPr>
      <t>7.5.2 Creación y actualización</t>
    </r>
    <r>
      <rPr>
        <sz val="8"/>
        <color theme="1"/>
        <rFont val="Verdana"/>
        <family val="2"/>
      </rPr>
      <t xml:space="preserve">
Al crear y actualizar la información documentada, la organización debe asegurar que sean 
apropiados:
- la identificación y descripción (por ejemplo, un título, una fecha, un autor o un número de referencia);
- el formato (por ejemplo, el idioma, la versión de software, los gráficos) y los medios (por ejemplo, papel, electrónico);
- la revisión y aprobación de la idoneidad y la adecuación.</t>
    </r>
  </si>
  <si>
    <r>
      <rPr>
        <b/>
        <sz val="8"/>
        <color theme="1"/>
        <rFont val="Verdana"/>
        <family val="2"/>
      </rPr>
      <t>7.5.3 Control de la información documentada</t>
    </r>
    <r>
      <rPr>
        <sz val="8"/>
        <color theme="1"/>
        <rFont val="Verdana"/>
        <family val="2"/>
      </rPr>
      <t xml:space="preserve">
La información documentada requerida por el sistema de gestión de la sostenibilidad y por este documento debe ser controlada para asegurar:
a) que esté disponible y sea adecuada para uso, donde y cuando se necesite;
b) que esté adecuadamente protegida (por ejemplo, contra la pérdida de confidencialidad, el uso indebido o la pérdida de integridad).
Para el control de la información documentada, la organización debe abordar las siguientes 
actividades, según proceda:
- distribución, acceso, recuperación y uso
- almacenamiento y conservación, incluida la preservación de la legibilidad;
- control de cambios (por ejemplo, el control de versiones);
- retención y disposición;
- prevención del uso de información obsoleta.
La información documentada de origen externo que la organización determine que es necesaria para la planificación y la operación del sistema de gestión de la sostenibilidad se debe identificar según corresponda, y se debe controlar.</t>
    </r>
  </si>
  <si>
    <r>
      <rPr>
        <b/>
        <sz val="8"/>
        <color theme="1"/>
        <rFont val="Verdana"/>
        <family val="2"/>
      </rPr>
      <t>9.2.2 La organización debe:</t>
    </r>
    <r>
      <rPr>
        <sz val="8"/>
        <color theme="1"/>
        <rFont val="Verdana"/>
        <family val="2"/>
      </rPr>
      <t xml:space="preserve">
a) planificar, establecer, implementar y mantener un programa o programas de auditoría 
(incluida la frecuencia, los métodos, las responsabilidades, los requisitos de planificación y la 
presentación de informes), en los que se debe tomar en consideración la importancia de los 
procesos en cuestión y los resultados de las auditorías anteriores;
b) definir los criterios y el alcance de cada auditoría;
c) seleccionar a los auditores y realizar auditorías para asegurar la objetividad y la imparcialidad del proceso de auditoría;
d) asegurar que los resultados de las auditorías se comuniquen a los directores pertinentes;
e) retener la información documentada como evidencia de la implementación del programa de auditoría y de los resultados de esta.
</t>
    </r>
  </si>
  <si>
    <t>La alta dirección debe revisar el sistema de gestión de la sostenibilidad de la organización, a
intervalos planificados, para asegurar su continua idoneidad, adecuación y eficacia.</t>
  </si>
  <si>
    <t>La revisión por la dirección debe incluir la consideración de:
a) el estado de las acciones de las revisiones por la dirección previas;
b) los cambios en las cuestiones externas e internas que son pertinentes para el sistema de
gestión de la sostenibilidad;
c) información sobre el desempeño en materia de sostenibilidad, incluidas las tendencias en:
- las no conformidades y las acciones correctivas;
- los resultados de la evaluación del seguimiento y la medición;
- resultados de la auditoría.
d) oportunidades de mejora continua.
e) las comunicaciones con las partes interesadas y los cambios en las expectativas de las partes
interesadas;
f) el grado de cumplimiento de los objetivos y metas.</t>
  </si>
  <si>
    <t>Los resultados de la revisión por la dirección deben incluir decisiones relacionadas con las 
oportunidades de mejora continua y la necesidad de introducir cambios en el sistema de gestión de la sostenibilidad.</t>
  </si>
  <si>
    <t>La alta dirección debe demostrar su liderazgo y compromiso con respecto al sistema de gestión de la sostenibilidad a través de: 
a) asumiendo la responsabilidad y obligación de rendir cuentas con relación a la eficacia del
sistema de gestión de la sostenibilidad.
b) asegurar que se establezcan las políticas y objetivos de sostenibilidad y que sean
compatibles con la dirección estratégica de la organización;
c) asegurar la integración de los requisitos del sistema de gestión de la sostenibilidad en los
procesos de negocio de la organización;
d) promoviendo el uso del enfoque a procesos y el pensamiento basado en riesgos;
e) asegurar la disponibilidad de los recursos necesarios para el sistema de gestión de la
sostenibilidad;
f) comunicar la importancia de una gestión eficaz de la sostenibilidad y de cumplir con los
requisitos del sistema de gestión de la sostenibilidad;
g) asegurar que el sistema de gestión de la sostenibilidad logre los resultados previstos;
h) dirigir y apoyar a las personas para que contribuyan a la eficacia del sistema de gestión de
la sostenibilidad;
i) promover la mejora continua;
j) apoyar otros roles de gestión pertinentes para demostrar su liderazgo en lo que respecta a
sus áreas de responsabilidad.</t>
  </si>
  <si>
    <t xml:space="preserve">La alta dirección debe establecer, implementar y mantener una política de desarrollo sostenible que: 
b) proporcione el marco de referencia para el establecimiento de los objetivos de sostenibilidad; </t>
  </si>
  <si>
    <t xml:space="preserve">La política de desarrollo sostenible debe: 
- estar disponible y mantenerse como información documentada; 
- comunicarse, entenderse y aplicarse dentro de la organización; 
- estar disponible para las partes interesadas, según corresponda. </t>
  </si>
  <si>
    <t xml:space="preserve">La alta dirección debe establecer, implementar y mantener una política de desarrollo sostenible que: 
a) sea apropiada para el propósito y contexto de la organización y apoye a su dirección estratégica; 
c) incluya el compromiso de cumplir los requisitos aplicables; 
d) incluya el compromiso de mejora continua del sistema de gestión de la sostenibilidad. </t>
  </si>
  <si>
    <t xml:space="preserve">La alta dirección debe asegurarse de que las responsabilidades y autoridades de los roles pertinentes se asignen y comuniquen dentro de la organización. 
La alta dirección debe asignar la responsabilidad y autoridad para: 
a) asegurar que el sistema de gestión de la sostenibilidad sea conforme con los requisitos de este documento; 
b) asegurar de que los procesos están generando y proporcionando las salidas previstas 
c) informar a la alta dirección sobre el desempeño del sistema de gestión de la sostenibilidad y sobre las oportunidades de mejora. 
c) Representar a la alta dirección en cuestiones externas relacionadas con el sistema de gestión de la sostenibilidad. 
d) asegurarse de que se promueve el enfoque de la sostenibilidad en toda la organización; 
e) asegurarse de que la integridad del sistema de gestión de la sostenibilidad se mantiene cuando se planifican e implementan cambios en el sistema de gestión de la sostenibilidad. </t>
  </si>
  <si>
    <t xml:space="preserve">La organización debe planificar, implementar y controlar los procesos necesarios para cumplir los requisitos, e implementar las acciones determinadas en el numeral 6.1, de la siguiente forma: 
a) estableciendo criterios para los procesos; 
b) implementando el control de los procesos de acuerdo con los criterios; 
c) manteniendo la información documentada en la medida necesaria para tener la confianza de que los procesos se han llevado a cabo según lo planeado. 
En particular, la organización debe identificar las operaciones y actividades relacionadas con los aspectos de la sostenibilidad que tengan o puedan tener un impacto significativo, donde las acciones de control se requieran implementar. 
Al planificar e implementar las acciones de control, éstas deben, cuando sea apropiado, cumplir con los requisitos contenidos en los Anexos A(Normativos), B (Normativos) y C (Normativos). </t>
  </si>
  <si>
    <t xml:space="preserve">La organización debe controlar los cambios planificados y examinar las consecuencias de los cambios no intencionados, tomando acciones para mitigar cualquier efecto adverso, según sea necesario. 
</t>
  </si>
  <si>
    <t>La organización debe determinar: 
- a qué se debe realizar seguimiento y medición; 
- los métodos de seguimiento, medición, análisis y evaluación, según proceda, para asegurar resultados válidos; 
- cuándo se debe realizar el seguimiento y la medición; 
- cuándo se deben analizar y evaluar los resultados del seguimiento y la medición. 
La organización debe retener la información documentada apropiada como evidencia de los resultados. 
La organización debe evaluar el desempeño en materia de sostenibilidad y la eficacia del sistema de gestión de la sostenibilidad.</t>
  </si>
  <si>
    <t xml:space="preserve">Siempre que sea posible, las auditorías deben ser realizadas por trabajadores independientes de los que tengan responsabilidad directa en la actividad examinada. </t>
  </si>
  <si>
    <t xml:space="preserve">En las revisiones por la dirección se debe evaluar la necesidad de introducir cambios en el sistema de gestión de la sostenibilidad, incluida la declaración de propósitos y valores, la política de desarrollo sostenible y los objetivos y metas, de acuerdo con el seguimiento y control de los resultados, los cambios y el compromiso con la mejora continua. </t>
  </si>
  <si>
    <t xml:space="preserve">Los resultados de la revisión por la dirección deben incluir decisiones relacionadas con las oportunidades de mejora continua y la necesidad de introducir cambios en el sistema de gestión de la sostenibilidad. </t>
  </si>
  <si>
    <t>La organización debe determinar las cuestiones externas e internas que son pertinentes para su propósito y su dirección estratégica, y que afectan su capacidad para lograr los resultados previstos de su sistema de gestión de la sostenibilidad. 
La organización debe realizar el seguimiento y la revisión de la información sobre estas cuestiones externas e internas. 
La organización debe determinar si el cambio climático es una cuestión pertinente.</t>
  </si>
  <si>
    <t>PORCENTAJE</t>
  </si>
  <si>
    <r>
      <rPr>
        <b/>
        <sz val="10"/>
        <color theme="1"/>
        <rFont val="Verdana"/>
        <family val="2"/>
      </rPr>
      <t>6.1.1 Generalidades</t>
    </r>
    <r>
      <rPr>
        <sz val="10"/>
        <color theme="1"/>
        <rFont val="Verdana"/>
        <family val="2"/>
      </rPr>
      <t xml:space="preserve">
Al planificar el sistema de gestión de la sostenibilidad, la organización debe considerar las cuestiones mencionadas en el numeral 4.2 y los requisitos del numeral 4.3 y determinar los riesgos y oportunidades que deben abordarse para:
- asegurar que el sistema de gestión de la sostenibilidad pueda lograr los resultados previstos;
- evitar o reducir efectos indeseados;
- lograr una mejora continua.
La organización debe planificar:
a) acciones para abordar estos riesgos y oportunidades;
b) cómo:
- integrar e implementar las acciones en los procesos del sistema de gestión de la sostenibilidad (véase el numeral 7.1);
- evaluar la eficacia de estas acciones (véase el numeral 8.2).
Al llevar a cabo las actividades de planificación, la organización debe asegurar la adhesión operacional a los principios rectores del desarrollo sostenible relacionados con la gestión de la organización, así como su fortalecimiento.
Las acciones tomadas para abordar los riesgos y oportunidades deben ser proporcional al impacto potencial en la conformidad de los servicios ofrecidos.</t>
    </r>
  </si>
  <si>
    <r>
      <rPr>
        <b/>
        <sz val="10"/>
        <color theme="1"/>
        <rFont val="Verdana"/>
        <family val="2"/>
      </rPr>
      <t>7.5.2 Creación y actualización</t>
    </r>
    <r>
      <rPr>
        <sz val="10"/>
        <color theme="1"/>
        <rFont val="Verdana"/>
        <family val="2"/>
      </rPr>
      <t xml:space="preserve">
Al crear y actualizar la información documentada, la organización debe asegurar que sean apropiados:
- la identificación y descripción (por ejemplo, un título, una fecha, un autor o un número de referencia);
- el formato (por ejemplo, el idioma, la versión de software, los gráficos) y los medios (por ejemplo, papel, electrónico);
- la revisión y aprobación de la idoneidad y la adecuación.</t>
    </r>
  </si>
  <si>
    <r>
      <rPr>
        <b/>
        <sz val="10"/>
        <color theme="1"/>
        <rFont val="Verdana"/>
        <family val="2"/>
      </rPr>
      <t>7.5.3 Control de la información documentada</t>
    </r>
    <r>
      <rPr>
        <sz val="10"/>
        <color theme="1"/>
        <rFont val="Verdana"/>
        <family val="2"/>
      </rPr>
      <t xml:space="preserve">
La información documentada requerida por el sistema de gestión de la sostenibilidad y por este documento debe ser controlada para asegurar:
a) que esté disponible y sea adecuada para uso, donde y cuando se necesite;
b) que esté adecuadamente protegida (por ejemplo, contra la pérdida de confidencialidad, el uso indebido o la pérdida de integridad).
Para el control de la información documentada, la organización debe abordar las siguientes actividades, según proceda:
- distribución, acceso, recuperación y uso
- almacenamiento y conservación, incluida la preservación de la legibilidad;
- control de cambios (por ejemplo, el control de versiones);
- retención y disposición;
- prevención del uso de información obsoleta.
La información documentada de origen externo que la organización determine que es necesaria para la planificación y la operación del sistema de gestión de la sostenibilidad se debe identificar según corresponda, y se debe controlar.</t>
    </r>
  </si>
  <si>
    <r>
      <t>Cuando se encuentren actividades</t>
    </r>
    <r>
      <rPr>
        <sz val="10"/>
        <color rgb="FFFF0000"/>
        <rFont val="Verdana"/>
        <family val="2"/>
      </rPr>
      <t xml:space="preserve"> </t>
    </r>
    <r>
      <rPr>
        <sz val="10"/>
        <color theme="1"/>
        <rFont val="Verdana"/>
        <family val="2"/>
      </rPr>
      <t>o servicios nuevos o modificados, o se cambian las circunstancias operativas, se deben revisar y modificarse, según corresponda, las cuestiones, los objetivos, las metas y el(los) plan(es) para asegurar que se entregue la mejor solución general de acuerdo con la declaración de propósito, los valores y la política de desarrollo sostenible de la organización.</t>
    </r>
  </si>
  <si>
    <r>
      <rPr>
        <b/>
        <sz val="10"/>
        <color theme="1"/>
        <rFont val="Verdana"/>
        <family val="2"/>
      </rPr>
      <t>9.2.2</t>
    </r>
    <r>
      <rPr>
        <sz val="10"/>
        <color theme="1"/>
        <rFont val="Verdana"/>
        <family val="2"/>
      </rPr>
      <t xml:space="preserve"> La organización debe:
a) planificar, establecer, implementar y mantener un programa o programas de auditoría (incluida la frecuencia, los métodos, las responsabilidades, los requisitos de planificación y la presentación de informes), en los que se debe tomar en consideración la importancia de los procesos en cuestión y los resultados de las auditorías anteriores;
b) definir los criterios y el alcance de cada auditoría;
c) seleccionar a los auditores y realizar auditorías para asegurar la objetividad y la imparcialidad del proceso de auditoría;
d) asegurar que los resultados de las auditorías se comuniquen a los directores pertinentes;
e) retener la información documentada como evidencia de la implementación del programa de auditoría y de los resultados de esta.</t>
    </r>
  </si>
  <si>
    <r>
      <rPr>
        <b/>
        <sz val="10"/>
        <color theme="1"/>
        <rFont val="Verdana"/>
        <family val="2"/>
      </rPr>
      <t>6.1.2 Identificación y evaluación de las cuestiones</t>
    </r>
    <r>
      <rPr>
        <sz val="10"/>
        <color theme="1"/>
        <rFont val="Verdana"/>
        <family val="2"/>
      </rPr>
      <t xml:space="preserve">
La organización debe identificar sus cuestiones de desarrollo sostenible y evaluar su importancia en relación con las actividades y servicios de la agencia de viajes dentro del alcance definido en el sistema de gestión.
La organización debe mantener esta información actualizada.
Siempre que se produzcan cambios en el funcionamiento de la organización, se debe reevaluar los aspectos e impactos relacionados.
Los criterios utilizados para la valoración de la importancia deben estar documentados e incluir una retroalimentación de las partes interesadas y la identificación de nuevas cuestiones emergentes.</t>
    </r>
  </si>
  <si>
    <r>
      <rPr>
        <b/>
        <sz val="10"/>
        <color theme="1"/>
        <rFont val="Verdana"/>
        <family val="2"/>
      </rPr>
      <t>6.1.2 Identificación y evaluación de las cuestiones</t>
    </r>
    <r>
      <rPr>
        <sz val="10"/>
        <color theme="1"/>
        <rFont val="Verdana"/>
        <family val="2"/>
      </rPr>
      <t xml:space="preserve">
La identificación y evaluación de aspectos e impactos debe ser conforme con los requisitos descritos en los Anexos A (Normativo), B (Normativo) y C (Normativo).</t>
    </r>
  </si>
  <si>
    <r>
      <rPr>
        <b/>
        <sz val="10"/>
        <color theme="1"/>
        <rFont val="Verdana"/>
        <family val="2"/>
      </rPr>
      <t>6.1.2 Identificación y evaluación de las cuestiones</t>
    </r>
    <r>
      <rPr>
        <sz val="10"/>
        <color theme="1"/>
        <rFont val="Verdana"/>
        <family val="2"/>
      </rPr>
      <t xml:space="preserve">
El ambiente para la prestación de los servicios de la agencia de viajes debe asegurar que se tengan en cuenta los aspectos relacionados con esos impactos al definir sus objetivos de sostenibilidad.</t>
    </r>
  </si>
  <si>
    <r>
      <rPr>
        <b/>
        <sz val="10"/>
        <color theme="1"/>
        <rFont val="Verdana"/>
        <family val="2"/>
      </rPr>
      <t>7.5.1 Generalidades</t>
    </r>
    <r>
      <rPr>
        <sz val="10"/>
        <color theme="1"/>
        <rFont val="Verdana"/>
        <family val="2"/>
      </rPr>
      <t xml:space="preserve">
El sistema de gestión de la sostenibilidad de la organización debe incluir:
a) la información documentada requerida por este documento;
b) La información documentada que la organización determine como necesaria para la eficacia del sistema de gestión de la sostenibilidad.</t>
    </r>
  </si>
  <si>
    <r>
      <rPr>
        <b/>
        <sz val="11"/>
        <color theme="1"/>
        <rFont val="Verdana"/>
        <family val="2"/>
      </rPr>
      <t>6.1.1 Generalidades</t>
    </r>
    <r>
      <rPr>
        <sz val="11"/>
        <color theme="1"/>
        <rFont val="Verdana"/>
        <family val="2"/>
      </rPr>
      <t xml:space="preserve">
Al planificar el sistema de gestión de la sostenibilidad, la organización debe considerar las cuestiones mencionadas en el numeral 4.1 y los requisitos del numeral 4.2 y determinar los riesgos y oportunidades que deben abordarse para:
- asegurar que el sistema de gestión de la sostenibilidad pueda lograr los resultados previstos;
- Prevenir, evitar o reducir efectos indeseados;
- lograr una mejora continua.</t>
    </r>
  </si>
  <si>
    <r>
      <rPr>
        <b/>
        <sz val="11"/>
        <rFont val="Verdana"/>
        <family val="2"/>
      </rPr>
      <t>6.1.2 Identificación y evaluación de las cuestiones</t>
    </r>
    <r>
      <rPr>
        <sz val="11"/>
        <rFont val="Verdana"/>
        <family val="2"/>
      </rPr>
      <t xml:space="preserve">
La organización debe establecer, implementar y mantener un procedimiento para identificar sus cuestiones de desarrollo sostenible y evaluar su importancia en relación con las actividades, y servicios de la organización que presenta la organización</t>
    </r>
  </si>
  <si>
    <r>
      <rPr>
        <b/>
        <sz val="11"/>
        <color theme="1"/>
        <rFont val="Verdana"/>
        <family val="2"/>
      </rPr>
      <t>7.5.1 Generalidades</t>
    </r>
    <r>
      <rPr>
        <sz val="11"/>
        <color theme="1"/>
        <rFont val="Verdana"/>
        <family val="2"/>
      </rPr>
      <t xml:space="preserve">
El sistema de gestión de la sostenibilidad de la organización debe incluir:
a) la información documentada requerida por este documento;
b) La información documentada que la organización determine como necesaria para la eficacia del sistema de gestión de la sostenibilidad.</t>
    </r>
  </si>
  <si>
    <r>
      <rPr>
        <b/>
        <sz val="11"/>
        <color theme="1"/>
        <rFont val="Verdana"/>
        <family val="2"/>
      </rPr>
      <t>7.5.2 Creación y actualización</t>
    </r>
    <r>
      <rPr>
        <sz val="11"/>
        <color theme="1"/>
        <rFont val="Verdana"/>
        <family val="2"/>
      </rPr>
      <t xml:space="preserve">
Al crear y actualizar la información documentada, la organización debe asegurar que sean apropiados:
- la identificación y descripción (por ejemplo, un título, una fecha, un autor o un número de referencia);
- el formato (por ejemplo, el idioma, la versión de software, los gráficos) y los medios (por ejemplo, papel, electrónico);
- la revisión y aprobación de la idoneidad y la adecuación.</t>
    </r>
  </si>
  <si>
    <r>
      <rPr>
        <b/>
        <sz val="11"/>
        <color theme="1"/>
        <rFont val="Verdana"/>
        <family val="2"/>
      </rPr>
      <t>7.5.3 Control de la información documentada</t>
    </r>
    <r>
      <rPr>
        <sz val="11"/>
        <color theme="1"/>
        <rFont val="Verdana"/>
        <family val="2"/>
      </rPr>
      <t xml:space="preserve">
La información documentada requerida por el sistema de gestión de la sostenibilidad y por este documento debe ser controlada para asegurar:
a) que esté disponible y sea adecuada para uso, donde y cuando se necesite;
b) que esté adecuadamente protegida (por ejemplo, contra la pérdida de confidencialidad, el uso indebido o la pérdida de integridad).</t>
    </r>
  </si>
  <si>
    <r>
      <rPr>
        <b/>
        <sz val="14"/>
        <color theme="1"/>
        <rFont val="Verdana"/>
        <family val="2"/>
      </rPr>
      <t xml:space="preserve">Requisitos del Sistema de Gestión de la Sostenibilidad para otros prestadores de servicios turísticos </t>
    </r>
    <r>
      <rPr>
        <b/>
        <sz val="16"/>
        <color theme="1"/>
        <rFont val="Verdana"/>
        <family val="2"/>
      </rPr>
      <t xml:space="preserve">
</t>
    </r>
    <r>
      <rPr>
        <b/>
        <sz val="10"/>
        <color theme="1"/>
        <rFont val="Verdana"/>
        <family val="2"/>
      </rPr>
      <t>diferentes a:
NTC-6487 Norma Técnica Colombiana de Sistema de Gestión de la Sostenibilidad para Eventos y OPC
NTC-6496 Norma Técnica Colombiana de Sistema de Gestión de la Sostenibilidad para Establecimientos de Gastronomía, Bares y Similares
NTC-6502 Norma Técnica Colombiana de sistema de gestión de la sostenibilidad para agencias de viajes
NTC-6503 Norma Técnica Colombiana de Sistema de Gestión de la Sostenibilidad para Establecimientos de Alojamiento
NTC-6504 Norma Técnica Colombiana de Sistema de Gestión de la Sostenibilidad para Organizaciones que Prestan el Servicio de Esquemas de Tiempo Compartido y Multipropiedad. Requisitos
NTC-6505 Norma Técnica Colombiana de Sistema de Gestión de la Sostenibilidad para Organizaciones que Prestan el Servicio de Transporte Turístico. Requisitos</t>
    </r>
    <r>
      <rPr>
        <b/>
        <sz val="16"/>
        <color theme="1"/>
        <rFont val="Verdana"/>
        <family val="2"/>
      </rPr>
      <t xml:space="preserve"> </t>
    </r>
  </si>
  <si>
    <r>
      <rPr>
        <b/>
        <sz val="10"/>
        <color theme="1"/>
        <rFont val="Verdana"/>
        <family val="2"/>
      </rPr>
      <t>4.5.1</t>
    </r>
    <r>
      <rPr>
        <sz val="10"/>
        <color theme="1"/>
        <rFont val="Verdana"/>
        <family val="2"/>
      </rPr>
      <t xml:space="preserve"> La organización debe establecer, implementar, mantener y mejorar continuamente un sistema de gestión de la sostenibilidad, incluidos los procesos necesarios y sus interacciones, de acuerdo con los requisitos del presente documento.
La organización debe determinar los procesos necesarios para el sistema de gestión de la sostenibilidad y su aplicación a través de la organización, y debe:
a) Determinar las entradas requeridas y las salidas esperadas de estos procesos;
b) Determinar la secuencia e interacción de estos procesos;
c) Determinar y aplicar los criterios y los métodos (incluyendo el seguimiento, las mediciones y los indicadores del desempeño relacionados) necesarios para asegurarse de la operación eficaz y el control de estos procesos;
d) Determinar los recursos necesarios para estos procesos y asegurarse de su disponibilidad;
e) Asignar las responsabilidades y autoridades para estos procesos;
f) Abordar los riesgos y oportunidades determinados de acuerdo con los requisitos del numeral 6.1;
g) Evaluar estos procesos e implementar cualquier cambio necesario para asegurarse de que estos procesos logran los resultados previstos;
h) Mejorar los procesos y el sistema de gestión de la sostenibilidad.</t>
    </r>
  </si>
  <si>
    <r>
      <rPr>
        <b/>
        <sz val="10"/>
        <rFont val="Verdana"/>
        <family val="2"/>
      </rPr>
      <t>4.5.2</t>
    </r>
    <r>
      <rPr>
        <sz val="10"/>
        <rFont val="Verdana"/>
        <family val="2"/>
      </rPr>
      <t xml:space="preserve"> En la medida en que sea necesario, la organización debe:
a) Mantener información documentada para apoyar la operación de sus procesos
b) Conservar la información documentada para tener la confianza de que los procesos se realizan según lo planificado.</t>
    </r>
  </si>
  <si>
    <r>
      <rPr>
        <b/>
        <sz val="10"/>
        <color theme="1"/>
        <rFont val="Verdana"/>
        <family val="2"/>
      </rPr>
      <t>6.1.1 Generalidades</t>
    </r>
    <r>
      <rPr>
        <sz val="10"/>
        <color theme="1"/>
        <rFont val="Verdana"/>
        <family val="2"/>
      </rPr>
      <t xml:space="preserve">
Al planificar el sistema de gestión de la sostenibilidad, la organización debe considerar las cuestiones mencionadas en el numeral 4.2 y los requisitos del numeral 4.3 y determinar los riesgos y oportunidades que deben abordarse para:
- asegurar que el sistema de gestión de la sostenibilidad pueda lograr los resultados previstos;
- aumentar los efectos deseables
- prevenir o reducir efectos indeseados;
- lograr una mejora continua.
La organización debe planificar:
a) acciones para abordar estos riesgos y oportunidades;
b) la manera de:
1) integrar e implementar las acciones en los procesos del sistema de gestión de la sostenibilidad (véase el numeral 7.1);
2) evaluar la eficacia de estas acciones (véase el numeral 8.2).
Al llevar a cabo las actividades de planificación, la organización debe asegurar el cumplimiento operativo y la mejora de los principios rectores del desarrollo sostenible relacionados con la gestión de la organización.
Las acciones tomadas para abordar los riesgos y oportunidades deben ser proporcionales al impacto potencial en la conformidad de los servicios de la organización.</t>
    </r>
  </si>
  <si>
    <r>
      <rPr>
        <b/>
        <sz val="10"/>
        <color theme="1"/>
        <rFont val="Verdana"/>
        <family val="2"/>
      </rPr>
      <t>6.1.2 Identificación y evaluación de las cuestiones</t>
    </r>
    <r>
      <rPr>
        <sz val="10"/>
        <color theme="1"/>
        <rFont val="Verdana"/>
        <family val="2"/>
      </rPr>
      <t xml:space="preserve">
La organización debe establecer, implementar y mantener un procedimiento para identificar sus cuestiones de desarrollo sostenible y evaluar su importancia en relación con las actividades, productos y servicios del establecimiento de alojamiento dentro del alcance definido del sistema de gestión.
La identificación y valoración de aspectos e impactos debe ser conforme con los requisitos descritos en los Anexos A (Normativo), B (Normativo) y C (Normativo).
La organización debe mantener esta información actualizada.
Siempre que se produzcan cambios en el funcionamiento de la organización o se identifiquen nuevas cuestiones emergentes se debe reevaluar los aspectos e impactos relacionados.
Los criterios utilizados para la evaluación de la importancia deben estar documentados y considerar la retroalimentación de las partes interesadas.</t>
    </r>
  </si>
  <si>
    <r>
      <rPr>
        <b/>
        <sz val="11"/>
        <color theme="1"/>
        <rFont val="Verdana"/>
        <family val="2"/>
      </rPr>
      <t>6.1.1 Generalidades</t>
    </r>
    <r>
      <rPr>
        <sz val="11"/>
        <color theme="1"/>
        <rFont val="Verdana"/>
        <family val="2"/>
      </rPr>
      <t xml:space="preserve">
Al planificar el sistema de gestión de la sostenibilidad, la organización debe considerar las cuestiones mencionadas en el numeral 4.2 y los requisitos del numeral 4.3 y determinar los riesgos y
oportunidades que deben abordarse para:
- asegurar que el sistema de gestión de la sostenibilidad pueda lograr los resultados previstos;
- aumentar los efectos deseables
- prevenir o reducir efectos indeseados;
- lograr una mejora continua.
La organización debe planificar:
a) acciones para abordar estos riesgos y oportunidades;
b) cómo:
- integrar e implementar las acciones en los procesos del sistema de gestión de la
sostenibilidad (véase el numeral 7.1);
- evaluar la eficacia de estas acciones (véase el numeral 8.2).
Al llevar a cabo las actividades de planificación, la organización debe asegurar el cumplimiento
operativo y la mejora de los principios rectores del desarrollo sostenible relacionados con la gestión de la organización.
Las acciones tomadas para abordar los riesgos y oportunidades deben ser proporcional al impacto potencial en la conformidad del servicio ofrecidos.</t>
    </r>
  </si>
  <si>
    <r>
      <rPr>
        <b/>
        <sz val="11"/>
        <color theme="1"/>
        <rFont val="Verdana"/>
        <family val="2"/>
      </rPr>
      <t>6.1.2 Identificación y evaluación de las cuestiones</t>
    </r>
    <r>
      <rPr>
        <sz val="11"/>
        <color theme="1"/>
        <rFont val="Verdana"/>
        <family val="2"/>
      </rPr>
      <t xml:space="preserve">
La organización debe establecer, implementar y mantener un procedimiento para identificar sus
cuestiones de desarrollo sostenible y evaluar su importancia en relación con las actividades, y
servicios de la organización que presenta el servicio de transporte turístico dentro del alcance
definido del sistema de gestión. La organización debe asegurar que se tengan en cuenta los
aspectos relacionados con esos impactos al definir sus objetivos de sostenibilidad.
La organización debe mantener esta información actualizada.
Siempre que se produzcan cambios en el funcionamiento de la organización, se debe reevaluar los aspectos e impactos relacionados.
La identificación y evaluación de aspectos e impactos debe ser conforme con los requisitos descritos en los Anexos A (Normativo), B (Normativo) y C (Normativo).
Los criterios utilizados para la evaluación de la importancia deben estar documentados e incluir un examen de la retroalimentación de las partes interesadas y la identificación de nuevas cuestiones emergentes.</t>
    </r>
  </si>
  <si>
    <r>
      <rPr>
        <b/>
        <sz val="11"/>
        <color theme="1"/>
        <rFont val="Verdana"/>
        <family val="2"/>
      </rPr>
      <t>7.5.1 Generalidades</t>
    </r>
    <r>
      <rPr>
        <sz val="11"/>
        <color theme="1"/>
        <rFont val="Verdana"/>
        <family val="2"/>
      </rPr>
      <t xml:space="preserve">
El sistema de gestión de la sostenibilidad de la organización debe incluir: 
a) la información documentada requerida por este documento;
b) La información documentada que la organización determine como necesaria para la eficacia 
del sistema de gestión de la sostenibilidad. 
</t>
    </r>
  </si>
  <si>
    <r>
      <rPr>
        <b/>
        <sz val="11"/>
        <color theme="1"/>
        <rFont val="Verdana"/>
        <family val="2"/>
      </rPr>
      <t>7.5.2 Creación y actualización</t>
    </r>
    <r>
      <rPr>
        <sz val="11"/>
        <color theme="1"/>
        <rFont val="Verdana"/>
        <family val="2"/>
      </rPr>
      <t xml:space="preserve">
Al crear y actualizar la información documentada, la organización debe asegurar que sean apropiados: 
- la identificación y descripción (por ejemplo, un título, una fecha, un autor o un número de referencia); 
- el formato (por ejemplo, el idioma, la versión de software, los gráficos) y los medios (por ejemplo, papel, electrónico); 
- la revisión y aprobación de la idoneidad y la adecuación.</t>
    </r>
  </si>
  <si>
    <r>
      <rPr>
        <b/>
        <sz val="11"/>
        <color theme="1"/>
        <rFont val="Verdana"/>
        <family val="2"/>
      </rPr>
      <t>7.5.3 Control de la información documentada</t>
    </r>
    <r>
      <rPr>
        <sz val="11"/>
        <color theme="1"/>
        <rFont val="Verdana"/>
        <family val="2"/>
      </rPr>
      <t xml:space="preserve">
La información documentada requerida por el sistema de gestión de la sostenibilidad y por este documento debe ser controlada para asegurar: 
a) que esté disponible y sea adecuada para uso, donde y cuando se necesite; 
b) que esté adecuadamente protegida (por ejemplo, contra la pérdida de confidencialidad, el uso indebido o la pérdida de integridad). 
Para el control de la información documentada, la organización debe abordar las siguientes actividades, según proceda: 
- distribución, acceso, recuperación y uso 
- almacenamiento y conservación, incluida la preservación de la legibilidad; 
- control de cambios (por ejemplo, el control de versiones); 
- retención y disposición; 
- prevención del uso de información obsoleta. 
La información documentada de origen externo que la organización determine que es necesaria para la planificación y la operación del sistema de gestión de la sostenibilidad se debe identificar según corresponda, y se debe controlar.
</t>
    </r>
  </si>
  <si>
    <r>
      <rPr>
        <b/>
        <sz val="11"/>
        <color theme="1"/>
        <rFont val="Verdana"/>
        <family val="2"/>
      </rPr>
      <t>9.2.2 La organización debe</t>
    </r>
    <r>
      <rPr>
        <sz val="11"/>
        <color theme="1"/>
        <rFont val="Verdana"/>
        <family val="2"/>
      </rPr>
      <t xml:space="preserve">
La organización debe llevar a cabo auditorías internas a intervalos planificados para proporcionar información sobre si el sistema de gestión de la sostenibilidad: 
a) planificar, establecer, implementar y mantener un programa o programas de auditoría (incluida la frecuencia, los métodos, las responsabilidades, los requisitos de planificación y la presentación de informes), en los que se debe tomar en consideración la importancia de los procesos en cuestión y los resultados de las auditorías anteriores; 
b) definir los criterios y el alcance de cada auditoría; 
c) seleccionar a los auditores y realizar auditorías para asegurar la objetividad y la imparcialidad del proceso de auditoría; 
d) asegurar que los resultados de las auditorías se comuniquen a los directores pertinentes; 
e) retener la información documentada como evidencia de la implementación del programa de auditoría y de los resultados de esta. </t>
    </r>
  </si>
  <si>
    <t>NTC-6496 Norma Técnica Colombiana de Sistema de Gestión de la Sostenibilidad para Establecimientos de Gastronomía, Bares y Similares de 2020</t>
  </si>
  <si>
    <t>NTC-6502 Norma Técnica Colombiana de sistema de gestión de la sostenibilidad para agencias de viajes de 2021</t>
  </si>
  <si>
    <t>NTC-6504 Norma Técnica Colombiana de Sistema de Gestión de la Sostenibilidad para Organizaciones que Prestan el Servicio de Esquemas de Tiempo Compartido y Multipropiedad. Requisitos.2021</t>
  </si>
  <si>
    <t>NTC-6505 Norma Técnica Colombiana de Sistema de Gestión de la Sostenibilidad para Organizaciones que Prestan el Servicio de Transporte Turístico. Requisitos.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</si>
</sst>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0"/>
      <color theme="1"/>
      <name val="Verdana"/>
      <family val="2"/>
    </font>
    <font>
      <sz val="11"/>
      <color theme="1"/>
      <name val="Aptos Narrow"/>
      <family val="2"/>
      <scheme val="minor"/>
    </font>
    <font>
      <b/>
      <sz val="8"/>
      <color theme="1"/>
      <name val="Verdana"/>
      <family val="2"/>
    </font>
    <font>
      <sz val="8"/>
      <color theme="1"/>
      <name val="Verdana"/>
      <family val="2"/>
    </font>
    <font>
      <b/>
      <sz val="10"/>
      <color theme="1"/>
      <name val="Verdana"/>
      <family val="2"/>
    </font>
    <font>
      <b/>
      <sz val="11"/>
      <color theme="1"/>
      <name val="Verdana"/>
      <family val="2"/>
    </font>
    <font>
      <b/>
      <sz val="9"/>
      <color theme="1"/>
      <name val="Verdana"/>
      <family val="2"/>
    </font>
    <font>
      <b/>
      <sz val="12"/>
      <color theme="1"/>
      <name val="Verdana"/>
      <family val="2"/>
    </font>
    <font>
      <b/>
      <sz val="16"/>
      <color theme="1"/>
      <name val="Verdana"/>
      <family val="2"/>
    </font>
    <font>
      <sz val="10"/>
      <color rgb="FFFF0000"/>
      <name val="Verdana"/>
      <family val="2"/>
    </font>
    <font>
      <sz val="11"/>
      <color theme="1"/>
      <name val="Verdana"/>
      <family val="2"/>
    </font>
    <font>
      <sz val="11"/>
      <name val="Verdana"/>
      <family val="2"/>
    </font>
    <font>
      <b/>
      <sz val="11"/>
      <name val="Verdana"/>
      <family val="2"/>
    </font>
    <font>
      <b/>
      <sz val="14"/>
      <color theme="1"/>
      <name val="Verdana"/>
      <family val="2"/>
    </font>
    <font>
      <sz val="9"/>
      <color rgb="FF000000"/>
      <name val="Verdana"/>
      <family val="2"/>
    </font>
    <font>
      <b/>
      <sz val="11"/>
      <color rgb="FF000000"/>
      <name val="Verdana"/>
      <family val="2"/>
    </font>
    <font>
      <sz val="10"/>
      <name val="Verdana"/>
      <family val="2"/>
    </font>
    <font>
      <b/>
      <sz val="10"/>
      <name val="Verdana"/>
      <family val="2"/>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90">
    <xf numFmtId="0" fontId="0" fillId="0" borderId="0" xfId="0"/>
    <xf numFmtId="0" fontId="1" fillId="0" borderId="0" xfId="0" applyFont="1"/>
    <xf numFmtId="0" fontId="1" fillId="0" borderId="0" xfId="0" applyFont="1" applyAlignment="1">
      <alignment wrapText="1"/>
    </xf>
    <xf numFmtId="0" fontId="3" fillId="0" borderId="3" xfId="0" applyFont="1" applyBorder="1" applyAlignment="1">
      <alignment horizontal="center" vertical="center" textRotation="90" wrapText="1"/>
    </xf>
    <xf numFmtId="0" fontId="3" fillId="0" borderId="4" xfId="0" applyFont="1" applyBorder="1" applyAlignment="1">
      <alignment horizontal="center" vertical="center" textRotation="90" wrapText="1"/>
    </xf>
    <xf numFmtId="0" fontId="4" fillId="0" borderId="1"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1" fillId="0" borderId="1" xfId="0" applyFont="1" applyBorder="1" applyAlignment="1">
      <alignment wrapText="1"/>
    </xf>
    <xf numFmtId="0" fontId="1" fillId="0" borderId="1" xfId="0" applyFont="1" applyBorder="1"/>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vertical="center" textRotation="90" wrapText="1"/>
    </xf>
    <xf numFmtId="0" fontId="4" fillId="0" borderId="1" xfId="0"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vertical="center"/>
    </xf>
    <xf numFmtId="0" fontId="4" fillId="0" borderId="5" xfId="0" applyFont="1" applyBorder="1" applyAlignment="1">
      <alignment horizontal="left" vertical="center" wrapText="1"/>
    </xf>
    <xf numFmtId="0" fontId="4" fillId="0" borderId="6" xfId="0" applyFont="1" applyBorder="1" applyAlignment="1">
      <alignmen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3" fillId="0" borderId="1" xfId="0" applyFont="1" applyBorder="1" applyAlignment="1">
      <alignment horizontal="right" vertical="center" wrapText="1"/>
    </xf>
    <xf numFmtId="0" fontId="3" fillId="0" borderId="6" xfId="0" applyFont="1" applyBorder="1" applyAlignment="1">
      <alignment horizontal="right" vertical="center" wrapText="1"/>
    </xf>
    <xf numFmtId="0" fontId="3" fillId="0" borderId="1" xfId="0" applyFont="1" applyBorder="1" applyAlignment="1">
      <alignment horizontal="center" vertical="center" wrapText="1"/>
    </xf>
    <xf numFmtId="9" fontId="3" fillId="0" borderId="6" xfId="1" applyFont="1" applyBorder="1" applyAlignment="1">
      <alignment horizontal="center" vertical="center" wrapText="1"/>
    </xf>
    <xf numFmtId="9" fontId="3" fillId="0" borderId="7" xfId="1"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5" fillId="0" borderId="1" xfId="0" applyFont="1" applyBorder="1" applyAlignment="1">
      <alignment horizontal="right" vertical="center" wrapText="1"/>
    </xf>
    <xf numFmtId="0" fontId="5" fillId="0" borderId="1" xfId="0" applyFont="1" applyBorder="1" applyAlignment="1">
      <alignment horizontal="center" vertical="center"/>
    </xf>
    <xf numFmtId="9" fontId="5" fillId="0" borderId="1" xfId="1" applyFont="1" applyBorder="1" applyAlignment="1">
      <alignment horizontal="center" vertical="center"/>
    </xf>
    <xf numFmtId="0" fontId="5" fillId="0" borderId="1" xfId="0" applyFont="1" applyBorder="1" applyAlignment="1">
      <alignment horizontal="center" vertical="center" textRotation="90" wrapText="1"/>
    </xf>
    <xf numFmtId="0" fontId="11" fillId="0" borderId="0" xfId="0" applyFont="1"/>
    <xf numFmtId="0" fontId="6" fillId="0" borderId="0" xfId="0" applyFont="1"/>
    <xf numFmtId="0" fontId="11" fillId="0" borderId="9" xfId="0"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right" vertical="center" wrapText="1"/>
    </xf>
    <xf numFmtId="0" fontId="8" fillId="0" borderId="7" xfId="0" applyFont="1" applyBorder="1" applyAlignment="1">
      <alignment horizontal="center" vertical="center"/>
    </xf>
    <xf numFmtId="0" fontId="6" fillId="0" borderId="1" xfId="0" applyFont="1" applyBorder="1" applyAlignment="1">
      <alignment horizontal="right" vertical="center" wrapText="1"/>
    </xf>
    <xf numFmtId="9" fontId="8" fillId="0" borderId="1" xfId="1" applyFont="1" applyFill="1" applyBorder="1" applyAlignment="1">
      <alignment horizontal="center" vertical="center"/>
    </xf>
    <xf numFmtId="0" fontId="11" fillId="0" borderId="0" xfId="0" applyFont="1" applyAlignment="1">
      <alignment horizontal="left" vertical="center" wrapText="1"/>
    </xf>
    <xf numFmtId="0" fontId="11" fillId="0" borderId="0" xfId="0" applyFont="1" applyAlignment="1">
      <alignment vertical="center" wrapText="1"/>
    </xf>
    <xf numFmtId="0" fontId="11" fillId="0" borderId="0" xfId="0" applyFont="1" applyAlignment="1">
      <alignment horizontal="center" vertical="center"/>
    </xf>
    <xf numFmtId="0" fontId="11" fillId="0" borderId="0" xfId="0" applyFont="1" applyAlignment="1">
      <alignment vertical="center"/>
    </xf>
    <xf numFmtId="0" fontId="7" fillId="0" borderId="1" xfId="0" applyFont="1" applyBorder="1" applyAlignment="1">
      <alignment horizontal="center" vertical="center" textRotation="90" wrapText="1"/>
    </xf>
    <xf numFmtId="0" fontId="15" fillId="0" borderId="1" xfId="0" applyFont="1" applyBorder="1" applyAlignment="1">
      <alignment vertical="center" wrapText="1"/>
    </xf>
    <xf numFmtId="0" fontId="11" fillId="0" borderId="1" xfId="0" applyFont="1" applyBorder="1" applyAlignment="1">
      <alignment horizontal="center" vertical="center" wrapText="1"/>
    </xf>
    <xf numFmtId="0" fontId="16" fillId="0" borderId="1" xfId="0" applyFont="1" applyBorder="1" applyAlignment="1">
      <alignment horizontal="right" vertical="center" wrapText="1"/>
    </xf>
    <xf numFmtId="0" fontId="11" fillId="0" borderId="1" xfId="0" applyFont="1" applyBorder="1" applyAlignment="1">
      <alignment vertical="center"/>
    </xf>
    <xf numFmtId="0" fontId="6" fillId="0" borderId="1" xfId="0" applyFont="1" applyBorder="1" applyAlignment="1">
      <alignment horizontal="right" vertical="center"/>
    </xf>
    <xf numFmtId="9" fontId="6" fillId="0" borderId="1" xfId="1" applyFont="1" applyBorder="1" applyAlignment="1">
      <alignment vertical="center"/>
    </xf>
    <xf numFmtId="0" fontId="7" fillId="0" borderId="3"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15"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1" xfId="0" applyFont="1" applyBorder="1" applyAlignment="1">
      <alignment horizontal="left" vertical="center" wrapText="1"/>
    </xf>
    <xf numFmtId="0" fontId="6" fillId="0" borderId="1" xfId="0" applyFont="1" applyBorder="1" applyAlignment="1">
      <alignment horizontal="center" vertical="center"/>
    </xf>
    <xf numFmtId="9" fontId="6" fillId="0" borderId="1" xfId="1" applyFont="1" applyBorder="1" applyAlignment="1">
      <alignment horizontal="center" vertical="center"/>
    </xf>
    <xf numFmtId="9" fontId="6" fillId="0" borderId="1" xfId="1" applyFont="1" applyBorder="1" applyAlignment="1">
      <alignment horizontal="center"/>
    </xf>
    <xf numFmtId="0" fontId="11" fillId="0" borderId="0" xfId="0" applyFont="1" applyAlignment="1">
      <alignment horizontal="center" vertical="center" wrapText="1"/>
    </xf>
    <xf numFmtId="0" fontId="11" fillId="0" borderId="0" xfId="0" applyFont="1" applyAlignment="1">
      <alignment horizontal="left" vertical="center"/>
    </xf>
    <xf numFmtId="0" fontId="11"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6" fillId="0" borderId="3" xfId="0" applyFont="1" applyBorder="1" applyAlignment="1">
      <alignment horizontal="center" wrapText="1"/>
    </xf>
    <xf numFmtId="0" fontId="1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cellXfs>
  <cellStyles count="2">
    <cellStyle name="Normal" xfId="0" builtinId="0"/>
    <cellStyle name="Porcentaje" xfId="1" builtinId="5"/>
  </cellStyles>
  <dxfs count="118">
    <dxf>
      <font>
        <b val="0"/>
        <i val="0"/>
        <strike val="0"/>
        <condense val="0"/>
        <extend val="0"/>
        <outline val="0"/>
        <shadow val="0"/>
        <u val="none"/>
        <vertAlign val="baseline"/>
        <sz val="11"/>
        <color theme="1"/>
        <name val="Verdana"/>
        <family val="2"/>
        <scheme val="none"/>
      </font>
      <alignment horizontal="center" vertical="center" textRotation="0" wrapText="1" indent="0" justifyLastLine="0" shrinkToFit="0" readingOrder="0"/>
      <border diagonalUp="0" diagonalDown="0" outline="0">
        <left style="thin">
          <color indexed="64"/>
        </left>
        <right/>
        <top/>
        <bottom/>
      </border>
    </dxf>
    <dxf>
      <font>
        <strike val="0"/>
        <outline val="0"/>
        <shadow val="0"/>
        <u val="none"/>
        <vertAlign val="baseline"/>
        <color theme="1"/>
        <name val="Verdana"/>
        <family val="2"/>
        <scheme val="none"/>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theme="1"/>
        <name val="Verdan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theme="1"/>
        <name val="Verdan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Verdana"/>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theme="1"/>
        <name val="Verdana"/>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alignment horizontal="general"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theme="1"/>
        <name val="Verdana"/>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alignment horizontal="general" vertical="center" textRotation="0" wrapText="1" indent="0" justifyLastLine="0" shrinkToFit="0" readingOrder="0"/>
      <border diagonalUp="0" diagonalDown="0" outline="0">
        <left/>
        <right style="thin">
          <color indexed="64"/>
        </right>
        <top/>
        <bottom/>
      </border>
    </dxf>
    <dxf>
      <font>
        <strike val="0"/>
        <outline val="0"/>
        <shadow val="0"/>
        <u val="none"/>
        <vertAlign val="baseline"/>
        <color theme="1"/>
        <name val="Verdana"/>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font>
        <strike val="0"/>
        <outline val="0"/>
        <shadow val="0"/>
        <u val="none"/>
        <vertAlign val="baseline"/>
        <color theme="1"/>
        <name val="Verdana"/>
        <family val="2"/>
        <scheme val="none"/>
      </font>
      <alignment vertical="center" indent="0" justifyLastLine="0" shrinkToFit="0" readingOrder="0"/>
      <border diagonalUp="0" diagonalDown="0" outline="0">
        <left style="thin">
          <color indexed="64"/>
        </left>
        <right style="thin">
          <color indexed="64"/>
        </right>
        <top/>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theme="1"/>
        <name val="Verdana"/>
        <family val="2"/>
        <scheme val="none"/>
      </font>
      <alignment horizontal="general" vertical="center" textRotation="0" wrapText="1" indent="0" justifyLastLine="0" shrinkToFit="0" readingOrder="0"/>
    </dxf>
    <dxf>
      <border>
        <bottom style="thin">
          <color rgb="FF000000"/>
        </bottom>
      </border>
    </dxf>
    <dxf>
      <font>
        <b/>
        <i val="0"/>
        <strike val="0"/>
        <condense val="0"/>
        <extend val="0"/>
        <outline val="0"/>
        <shadow val="0"/>
        <u val="none"/>
        <vertAlign val="baseline"/>
        <sz val="16"/>
        <color theme="1"/>
        <name val="Verdana"/>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8"/>
        <color theme="1"/>
        <name val="Verdana"/>
        <family val="2"/>
        <scheme val="none"/>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
        <color theme="1"/>
        <name val="Verdan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1"/>
        <name val="Verdan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1"/>
        <name val="Verdana"/>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1"/>
        <name val="Verdana"/>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1"/>
        <name val="Verdana"/>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8"/>
        <color theme="1"/>
        <name val="Verdana"/>
        <family val="2"/>
        <scheme val="none"/>
      </font>
      <alignment horizontal="general" vertical="center" textRotation="0" wrapText="1" indent="0" justifyLastLine="0" shrinkToFit="0" readingOrder="0"/>
    </dxf>
    <dxf>
      <border>
        <bottom style="thin">
          <color rgb="FF000000"/>
        </bottom>
      </border>
    </dxf>
    <dxf>
      <font>
        <b/>
        <i val="0"/>
        <strike val="0"/>
        <condense val="0"/>
        <extend val="0"/>
        <outline val="0"/>
        <shadow val="0"/>
        <u val="none"/>
        <vertAlign val="baseline"/>
        <sz val="8"/>
        <color theme="1"/>
        <name val="Verdana"/>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Verdana"/>
        <family val="2"/>
        <scheme val="none"/>
      </font>
      <alignment horizontal="center" vertical="center" textRotation="0" wrapText="0" indent="0" justifyLastLine="0" shrinkToFit="0" readingOrder="0"/>
      <border diagonalUp="0" diagonalDown="0" outline="0">
        <left style="thin">
          <color indexed="64"/>
        </left>
        <right/>
        <top/>
        <bottom/>
      </border>
    </dxf>
    <dxf>
      <font>
        <b val="0"/>
        <strike val="0"/>
        <outline val="0"/>
        <shadow val="0"/>
        <u val="none"/>
        <vertAlign val="baseline"/>
        <sz val="10"/>
        <color theme="1"/>
        <name val="Verdana"/>
        <family val="2"/>
        <scheme val="none"/>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0"/>
        <color theme="1"/>
        <name val="Verdana"/>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b val="0"/>
        <strike val="0"/>
        <outline val="0"/>
        <shadow val="0"/>
        <u val="none"/>
        <vertAlign val="baseline"/>
        <sz val="10"/>
        <color theme="1"/>
        <name val="Verdana"/>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Verdana"/>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b val="0"/>
        <strike val="0"/>
        <outline val="0"/>
        <shadow val="0"/>
        <u val="none"/>
        <vertAlign val="baseline"/>
        <sz val="10"/>
        <color theme="1"/>
        <name val="Verdana"/>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Verdana"/>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Verdana"/>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alignment horizontal="left"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Verdana"/>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alignment horizontal="left" vertical="center" textRotation="0" wrapText="1" indent="0" justifyLastLine="0" shrinkToFit="0" readingOrder="0"/>
      <border diagonalUp="0" diagonalDown="0" outline="0">
        <left/>
        <right style="thin">
          <color indexed="64"/>
        </right>
        <top/>
        <bottom/>
      </border>
    </dxf>
    <dxf>
      <font>
        <strike val="0"/>
        <outline val="0"/>
        <shadow val="0"/>
        <u val="none"/>
        <vertAlign val="baseline"/>
        <sz val="10"/>
        <color theme="1"/>
        <name val="Verdana"/>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font>
        <strike val="0"/>
        <outline val="0"/>
        <shadow val="0"/>
        <u val="none"/>
        <vertAlign val="baseline"/>
        <sz val="10"/>
        <name val="Verdana"/>
        <family val="2"/>
        <scheme val="none"/>
      </font>
      <alignment vertical="center" indent="0" justifyLastLine="0" shrinkToFit="0" readingOrder="0"/>
      <border diagonalUp="0" diagonalDown="0" outline="0">
        <left style="thin">
          <color indexed="64"/>
        </left>
        <right style="thin">
          <color indexed="64"/>
        </right>
        <top/>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0"/>
        <color rgb="FF000000"/>
        <name val="Verdana"/>
        <family val="2"/>
        <scheme val="none"/>
      </font>
      <alignment horizontal="general" vertical="center" textRotation="0" wrapText="1" indent="0" justifyLastLine="0" shrinkToFit="0" readingOrder="0"/>
    </dxf>
    <dxf>
      <border>
        <bottom style="thin">
          <color rgb="FF000000"/>
        </bottom>
      </border>
    </dxf>
    <dxf>
      <font>
        <b/>
        <i val="0"/>
        <strike val="0"/>
        <condense val="0"/>
        <extend val="0"/>
        <outline val="0"/>
        <shadow val="0"/>
        <u val="none"/>
        <vertAlign val="baseline"/>
        <sz val="10"/>
        <color theme="1"/>
        <name val="Verdana"/>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Verdana"/>
        <family val="2"/>
        <scheme val="none"/>
      </font>
    </dxf>
    <dxf>
      <font>
        <b/>
        <strike val="0"/>
        <outline val="0"/>
        <shadow val="0"/>
        <u val="none"/>
        <vertAlign val="baseline"/>
        <sz val="10"/>
        <color theme="1"/>
        <name val="Verdana"/>
        <family val="2"/>
        <scheme val="none"/>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dxf>
    <dxf>
      <font>
        <b/>
        <strike val="0"/>
        <outline val="0"/>
        <shadow val="0"/>
        <u val="none"/>
        <vertAlign val="baseline"/>
        <sz val="10"/>
        <color theme="1"/>
        <name val="Verdana"/>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dxf>
    <dxf>
      <font>
        <b/>
        <strike val="0"/>
        <outline val="0"/>
        <shadow val="0"/>
        <u val="none"/>
        <vertAlign val="baseline"/>
        <sz val="10"/>
        <color theme="1"/>
        <name val="Verdana"/>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Nunito Sans Normal"/>
        <scheme val="none"/>
      </font>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border>
    </dxf>
    <dxf>
      <font>
        <strike val="0"/>
        <outline val="0"/>
        <shadow val="0"/>
        <u val="none"/>
        <vertAlign val="baseline"/>
        <sz val="10"/>
        <color theme="1"/>
        <name val="Verdana"/>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Nunito Sans Normal"/>
        <scheme val="none"/>
      </font>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border>
    </dxf>
    <dxf>
      <font>
        <strike val="0"/>
        <outline val="0"/>
        <shadow val="0"/>
        <u val="none"/>
        <vertAlign val="baseline"/>
        <sz val="10"/>
        <color theme="1"/>
        <name val="Verdana"/>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Nunito Sans Normal"/>
        <scheme val="none"/>
      </font>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border>
    </dxf>
    <dxf>
      <font>
        <strike val="0"/>
        <outline val="0"/>
        <shadow val="0"/>
        <u val="none"/>
        <vertAlign val="baseline"/>
        <sz val="10"/>
        <color theme="1"/>
        <name val="Verdana"/>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0"/>
        <color rgb="FF000000"/>
        <name val="Verdana"/>
        <family val="2"/>
        <scheme val="none"/>
      </font>
      <alignment horizontal="general" vertical="bottom" textRotation="0" wrapText="1" indent="0" justifyLastLine="0" shrinkToFit="0" readingOrder="0"/>
    </dxf>
    <dxf>
      <border>
        <bottom style="thin">
          <color rgb="FF000000"/>
        </bottom>
      </border>
    </dxf>
    <dxf>
      <font>
        <b/>
        <i val="0"/>
        <strike val="0"/>
        <condense val="0"/>
        <extend val="0"/>
        <outline val="0"/>
        <shadow val="0"/>
        <u val="none"/>
        <vertAlign val="baseline"/>
        <sz val="10"/>
        <color theme="1"/>
        <name val="Verdana"/>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Verdana"/>
        <family val="2"/>
        <scheme val="none"/>
      </font>
      <alignment horizontal="center" vertical="center" textRotation="0" wrapText="1" indent="0" justifyLastLine="0" shrinkToFit="0" readingOrder="0"/>
      <border diagonalUp="0" diagonalDown="0" outline="0">
        <left style="thin">
          <color indexed="64"/>
        </left>
        <right/>
        <top/>
        <bottom/>
      </border>
    </dxf>
    <dxf>
      <font>
        <strike val="0"/>
        <outline val="0"/>
        <shadow val="0"/>
        <u val="none"/>
        <vertAlign val="baseline"/>
        <color theme="1"/>
        <name val="Verdana"/>
        <family val="2"/>
        <scheme val="none"/>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theme="1"/>
        <name val="Verdan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theme="1"/>
        <name val="Verdan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rgb="FF000000"/>
        <name val="Verdana"/>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rgb="FF000000"/>
        <name val="Verdana"/>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Verdana"/>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rgb="FF000000"/>
        <name val="Verdan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alignment horizontal="center" vertical="center" textRotation="0" wrapText="1" indent="0" justifyLastLine="0" shrinkToFit="0" readingOrder="0"/>
      <border diagonalUp="0" diagonalDown="0" outline="0">
        <left/>
        <right style="thin">
          <color indexed="64"/>
        </right>
        <top/>
        <bottom/>
      </border>
    </dxf>
    <dxf>
      <font>
        <strike val="0"/>
        <outline val="0"/>
        <shadow val="0"/>
        <u val="none"/>
        <vertAlign val="baseline"/>
        <color theme="1"/>
        <name val="Verdana"/>
        <family val="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font>
        <strike val="0"/>
        <outline val="0"/>
        <shadow val="0"/>
        <u val="none"/>
        <vertAlign val="baseline"/>
        <name val="Verdana"/>
        <family val="2"/>
        <scheme val="none"/>
      </font>
      <alignment vertical="center" indent="0" justifyLastLine="0" shrinkToFit="0" readingOrder="0"/>
      <border diagonalUp="0" diagonalDown="0" outline="0">
        <left style="thin">
          <color indexed="64"/>
        </left>
        <right style="thin">
          <color indexed="64"/>
        </right>
        <top/>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color rgb="FF000000"/>
        <name val="Verdana"/>
        <family val="2"/>
        <scheme val="none"/>
      </font>
      <alignment horizontal="general" vertical="center" textRotation="0" wrapText="1" indent="0" justifyLastLine="0" shrinkToFit="0" readingOrder="0"/>
    </dxf>
    <dxf>
      <border>
        <bottom style="thin">
          <color rgb="FF000000"/>
        </bottom>
      </border>
    </dxf>
    <dxf>
      <font>
        <b/>
        <i val="0"/>
        <strike val="0"/>
        <condense val="0"/>
        <extend val="0"/>
        <outline val="0"/>
        <shadow val="0"/>
        <u val="none"/>
        <vertAlign val="baseline"/>
        <sz val="16"/>
        <color theme="1"/>
        <name val="Verdana"/>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Verdana"/>
        <family val="2"/>
        <scheme val="none"/>
      </font>
      <alignment horizontal="center" vertical="center" textRotation="0" wrapText="1" indent="0" justifyLastLine="0" shrinkToFit="0" readingOrder="0"/>
      <border diagonalUp="0" diagonalDown="0" outline="0">
        <left style="thin">
          <color indexed="64"/>
        </left>
        <right/>
        <top/>
        <bottom/>
      </border>
    </dxf>
    <dxf>
      <font>
        <strike val="0"/>
        <outline val="0"/>
        <shadow val="0"/>
        <u val="none"/>
        <vertAlign val="baseline"/>
        <color theme="1"/>
        <name val="Verdana"/>
        <family val="2"/>
        <scheme val="none"/>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theme="1"/>
        <name val="Verdan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theme="1"/>
        <name val="Verdan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rgb="FF000000"/>
        <name val="Verdana"/>
        <family val="2"/>
        <scheme val="none"/>
      </font>
      <alignment horizontal="right"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rgb="FF000000"/>
        <name val="Verdana"/>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Verdana"/>
        <family val="2"/>
        <scheme val="none"/>
      </font>
      <alignment horizontal="general"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rgb="FF000000"/>
        <name val="Verdana"/>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alignment horizontal="general" vertical="center" textRotation="0" wrapText="1" indent="0" justifyLastLine="0" shrinkToFit="0" readingOrder="0"/>
      <border diagonalUp="0" diagonalDown="0" outline="0">
        <left/>
        <right style="thin">
          <color indexed="64"/>
        </right>
        <top/>
        <bottom/>
      </border>
    </dxf>
    <dxf>
      <font>
        <strike val="0"/>
        <outline val="0"/>
        <shadow val="0"/>
        <u val="none"/>
        <vertAlign val="baseline"/>
        <color theme="1"/>
        <name val="Verdana"/>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font>
        <strike val="0"/>
        <outline val="0"/>
        <shadow val="0"/>
        <u val="none"/>
        <vertAlign val="baseline"/>
        <name val="Verdana"/>
        <family val="2"/>
        <scheme val="none"/>
      </font>
      <alignment vertical="center"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theme="1"/>
        <name val="Verdana"/>
        <family val="2"/>
        <scheme val="none"/>
      </font>
      <alignment horizontal="general" vertical="center" textRotation="0" wrapText="1" indent="0" justifyLastLine="0" shrinkToFit="0" readingOrder="0"/>
    </dxf>
    <dxf>
      <border>
        <bottom style="thin">
          <color indexed="64"/>
        </bottom>
      </border>
    </dxf>
    <dxf>
      <font>
        <b/>
        <i val="0"/>
        <strike val="0"/>
        <condense val="0"/>
        <extend val="0"/>
        <outline val="0"/>
        <shadow val="0"/>
        <u val="none"/>
        <vertAlign val="baseline"/>
        <sz val="16"/>
        <color theme="1"/>
        <name val="Verdana"/>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theme="1"/>
        <name val="Verdana"/>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2"/>
        <color theme="1"/>
        <name val="Verdana"/>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2"/>
        <color theme="1"/>
        <name val="Verdana"/>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2"/>
        <color theme="1"/>
        <name val="Verdana"/>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2"/>
        <color theme="1"/>
        <name val="Verdana"/>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2"/>
        <color theme="1"/>
        <name val="Verdana"/>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fill>
        <patternFill patternType="none">
          <fgColor indexed="64"/>
          <bgColor auto="1"/>
        </patternFill>
      </fill>
      <alignment horizontal="right" vertical="center" textRotation="0" wrapText="1" indent="0" justifyLastLine="0" shrinkToFit="0" readingOrder="0"/>
      <border diagonalUp="0" diagonalDown="0" outline="0">
        <left style="thin">
          <color indexed="64"/>
        </left>
        <right/>
        <top style="thin">
          <color indexed="64"/>
        </top>
        <bottom/>
      </border>
    </dxf>
    <dxf>
      <font>
        <strike val="0"/>
        <outline val="0"/>
        <shadow val="0"/>
        <u val="none"/>
        <vertAlign val="baseline"/>
        <name val="Verdana"/>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name val="Verdana"/>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Verdana"/>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name val="Verdana"/>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font>
        <strike val="0"/>
        <outline val="0"/>
        <shadow val="0"/>
        <u val="none"/>
        <vertAlign val="baseline"/>
        <name val="Verdana"/>
        <family val="2"/>
        <scheme val="none"/>
      </font>
      <fill>
        <patternFill patternType="none">
          <fgColor indexed="64"/>
          <bgColor auto="1"/>
        </patternFill>
      </fill>
    </dxf>
    <dxf>
      <border outline="0">
        <left style="thin">
          <color indexed="64"/>
        </left>
        <right style="thin">
          <color indexed="64"/>
        </right>
        <top style="thin">
          <color indexed="64"/>
        </top>
      </border>
    </dxf>
    <dxf>
      <font>
        <strike val="0"/>
        <outline val="0"/>
        <shadow val="0"/>
        <u val="none"/>
        <vertAlign val="baseline"/>
        <name val="Verdana"/>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9"/>
        <color theme="1"/>
        <name val="Verdan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DB4A188-8171-4636-8245-8735D97CACA8}" name="Tabla1" displayName="Tabla1" ref="A3:F65" totalsRowCount="1" headerRowDxfId="117" dataDxfId="115" totalsRowDxfId="113" headerRowBorderDxfId="116" tableBorderDxfId="114" totalsRowBorderDxfId="112">
  <autoFilter ref="A3:F64" xr:uid="{35EF15C6-F9D2-4991-8112-F234C9CED731}"/>
  <tableColumns count="6">
    <tableColumn id="1" xr3:uid="{25069999-E957-46C5-BCD2-C26B085964DC}" name="NUMERAL" dataDxfId="111" totalsRowDxfId="110"/>
    <tableColumn id="2" xr3:uid="{06A39230-F9D2-46DF-983C-3B0542175B7D}" name="SUBNUMERAL" dataDxfId="109" totalsRowDxfId="108"/>
    <tableColumn id="3" xr3:uid="{40953DA3-C585-4C85-9704-C8B89E6582DF}" name="REQUISITOS" totalsRowLabel="TOTAL" dataDxfId="107" totalsRowDxfId="106"/>
    <tableColumn id="4" xr3:uid="{C75FBEB8-4A0E-4811-877A-8D44F8B513A7}" name="ESENCIAL" totalsRowFunction="custom" dataDxfId="105" totalsRowDxfId="104">
      <totalsRowFormula>COUNTA(Tabla1[ESENCIAL])</totalsRowFormula>
    </tableColumn>
    <tableColumn id="5" xr3:uid="{4DDB6FE8-6D69-4B2C-86BA-6D056338BAC7}" name="AVANZADO" totalsRowFunction="custom" dataDxfId="103" totalsRowDxfId="102">
      <totalsRowFormula>COUNTA(Tabla1[AVANZADO])</totalsRowFormula>
    </tableColumn>
    <tableColumn id="6" xr3:uid="{ECFC0EC2-97E1-4550-BC9A-51D5BF8C4E6C}" name="SOBRESALIENTE" totalsRowFunction="custom" dataDxfId="101" totalsRowDxfId="100">
      <totalsRowFormula>COUNTA(Tabla1[SOBRESALIENTE])</totalsRow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978DA12-867B-4930-A4CE-A353E2A074C3}" name="Tabla2" displayName="Tabla2" ref="A3:F49" totalsRowCount="1" headerRowDxfId="99" dataDxfId="97" totalsRowDxfId="95" headerRowBorderDxfId="98" tableBorderDxfId="96" totalsRowBorderDxfId="94">
  <autoFilter ref="A3:F48" xr:uid="{3E97E7C1-A13D-4F9E-BE07-5C1B8CB23217}"/>
  <tableColumns count="6">
    <tableColumn id="1" xr3:uid="{C3B6DB1A-85F2-4AF8-A70C-635E2F6CFCFE}" name="NUMERAL" dataDxfId="93" totalsRowDxfId="92"/>
    <tableColumn id="2" xr3:uid="{04491592-8AA8-4AAE-B43E-FCEB2D5065B8}" name="SUBNUMERAL" dataDxfId="91" totalsRowDxfId="90"/>
    <tableColumn id="3" xr3:uid="{6551EA9F-838D-4B2F-9D4B-6EFFB73361E6}" name="REQUISITOS" totalsRowLabel="TOTAL" dataDxfId="89" totalsRowDxfId="88"/>
    <tableColumn id="4" xr3:uid="{8A33573B-AE55-449C-9318-57AB1CB00874}" name="ESENCIAL" totalsRowFunction="custom" dataDxfId="87" totalsRowDxfId="86">
      <totalsRowFormula>COUNTA(Tabla2[ESENCIAL])</totalsRowFormula>
    </tableColumn>
    <tableColumn id="5" xr3:uid="{F934CC2D-1FD3-4680-8826-34AE2631BF13}" name="AVANZADO" totalsRowFunction="custom" dataDxfId="85" totalsRowDxfId="84">
      <totalsRowFormula>COUNTA(Tabla2[AVANZADO])</totalsRowFormula>
    </tableColumn>
    <tableColumn id="6" xr3:uid="{AC3265F5-494B-4674-806B-8DDEB2042F93}" name="SOBRESALIENTE" totalsRowFunction="custom" dataDxfId="83" totalsRowDxfId="82">
      <totalsRowFormula>COUNTA(Tabla2[SOBRESALIENTE])</totalsRow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536AF3C-CB9A-4BC7-A5DB-BA6C65F917C9}" name="Tabla24" displayName="Tabla24" ref="A3:F42" totalsRowCount="1" headerRowDxfId="81" dataDxfId="79" totalsRowDxfId="77" headerRowBorderDxfId="80" tableBorderDxfId="78" totalsRowBorderDxfId="76">
  <autoFilter ref="A3:F41" xr:uid="{3E97E7C1-A13D-4F9E-BE07-5C1B8CB23217}"/>
  <tableColumns count="6">
    <tableColumn id="1" xr3:uid="{4042F16F-8A69-4A5B-A0FC-FE7052A9CC97}" name="NUMERAL" dataDxfId="75" totalsRowDxfId="74"/>
    <tableColumn id="2" xr3:uid="{56A1DF65-82D2-4D02-8857-727DB7A0AF5F}" name="SUBNUMERAL" dataDxfId="73" totalsRowDxfId="72"/>
    <tableColumn id="3" xr3:uid="{FE4F353F-F3B7-4E37-AA0C-8B41E782EE26}" name="REQUISITOS" totalsRowLabel="TOTAL" dataDxfId="71" totalsRowDxfId="70"/>
    <tableColumn id="4" xr3:uid="{9BD2F78D-470D-43FF-813D-B85C29531B9D}" name="ESENCIAL" totalsRowFunction="custom" dataDxfId="69" totalsRowDxfId="68">
      <totalsRowFormula>COUNTA(Tabla24[ESENCIAL])</totalsRowFormula>
    </tableColumn>
    <tableColumn id="5" xr3:uid="{8EA24E13-9FAD-4F89-B19E-E094A37784D6}" name="AVANZADO" totalsRowFunction="custom" dataDxfId="67" totalsRowDxfId="66">
      <totalsRowFormula>COUNTA(Tabla24[AVANZADO])</totalsRowFormula>
    </tableColumn>
    <tableColumn id="6" xr3:uid="{0B790096-1917-4EA3-ADAE-53DBB72E4FB5}" name="SOBRESALIENTE" totalsRowFunction="custom" dataDxfId="65" totalsRowDxfId="64">
      <totalsRowFormula>COUNTA(Tabla24[SOBRESALIENTE])</totalsRow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EEAEECB-74AC-4077-AE98-0F6B90CB033A}" name="Tabla245656" displayName="Tabla245656" ref="A3:F44" totalsRowShown="0" headerRowDxfId="63" dataDxfId="61" headerRowBorderDxfId="62" tableBorderDxfId="60" totalsRowBorderDxfId="59">
  <autoFilter ref="A3:F44" xr:uid="{3E97E7C1-A13D-4F9E-BE07-5C1B8CB23217}"/>
  <tableColumns count="6">
    <tableColumn id="1" xr3:uid="{DA43C09D-D2BF-4BC2-8E94-92EBEB19713A}" name="NUMERAL" dataDxfId="58" totalsRowDxfId="57"/>
    <tableColumn id="2" xr3:uid="{3298BE06-9D20-48F0-B99D-E64C40BEB34F}" name="SUBNUMERAL" dataDxfId="56" totalsRowDxfId="55"/>
    <tableColumn id="3" xr3:uid="{F3365149-EABE-4758-83C9-D69A21239CEE}" name="REQUISITOS" dataDxfId="54" totalsRowDxfId="53"/>
    <tableColumn id="4" xr3:uid="{C3991686-A6EE-4130-9213-BF6D686F2E6C}" name="ESENCIAL" dataDxfId="52" totalsRowDxfId="51"/>
    <tableColumn id="5" xr3:uid="{6E6D885B-133B-4174-805E-245F09EB6585}" name="AVANZADO" dataDxfId="50" totalsRowDxfId="49"/>
    <tableColumn id="6" xr3:uid="{9223E063-B71F-467F-BDDF-702E559A76A1}" name="SOBRESALIENTE" dataDxfId="48" totalsRowDxfId="47"/>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7FF9F3E-A510-4B08-821A-41F76C219E82}" name="Tabla245" displayName="Tabla245" ref="A3:F43" totalsRowCount="1" headerRowDxfId="46" dataDxfId="44" totalsRowDxfId="42" headerRowBorderDxfId="45" tableBorderDxfId="43" totalsRowBorderDxfId="41">
  <autoFilter ref="A3:F42" xr:uid="{3E97E7C1-A13D-4F9E-BE07-5C1B8CB23217}"/>
  <tableColumns count="6">
    <tableColumn id="1" xr3:uid="{29A1D21C-86ED-4AFC-9C90-FD98DB74D662}" name="NUMERAL" dataDxfId="40" totalsRowDxfId="39"/>
    <tableColumn id="2" xr3:uid="{4F514A1E-1CD6-4CAF-AB54-922C5FCDABA5}" name="SUBNUMERAL" dataDxfId="38" totalsRowDxfId="37"/>
    <tableColumn id="3" xr3:uid="{2E626AE5-1D2A-4AAC-B0BB-85B9C92F0A2A}" name="REQUISITOS" totalsRowLabel="TOTAL" dataDxfId="36" totalsRowDxfId="35"/>
    <tableColumn id="4" xr3:uid="{D1619614-206E-4C28-9B0C-1363EBD1E14B}" name="ESENCIAL" totalsRowFunction="custom" dataDxfId="34" totalsRowDxfId="33">
      <totalsRowFormula>COUNTA(D4:D42)</totalsRowFormula>
    </tableColumn>
    <tableColumn id="5" xr3:uid="{473B6CE7-9990-47B7-B5A5-4ED8B75E458D}" name="AVANZADO" totalsRowFunction="custom" dataDxfId="32" totalsRowDxfId="31">
      <totalsRowFormula>COUNTA(E4:E42)</totalsRowFormula>
    </tableColumn>
    <tableColumn id="6" xr3:uid="{52804297-9F58-4495-9B79-91ABB9204E60}" name="SOBRESALIENTE" totalsRowFunction="custom" dataDxfId="30" totalsRowDxfId="29">
      <totalsRowFormula>COUNTA(F4:F42)</totalsRow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E5635E4-72A6-42D1-BA80-822D7ACF03AD}" name="Tabla24567" displayName="Tabla24567" ref="A3:F43" totalsRowShown="0" headerRowDxfId="28" dataDxfId="26" headerRowBorderDxfId="27" tableBorderDxfId="25" totalsRowBorderDxfId="24">
  <autoFilter ref="A3:F43" xr:uid="{3E97E7C1-A13D-4F9E-BE07-5C1B8CB23217}"/>
  <tableColumns count="6">
    <tableColumn id="1" xr3:uid="{2B813DBB-C396-4914-B785-D844E3B494B0}" name="NUMERAL" dataDxfId="23"/>
    <tableColumn id="2" xr3:uid="{AF3B7AAA-CCAE-4374-9C8C-C0586C8D4BFC}" name="SUBNUMERAL" dataDxfId="22"/>
    <tableColumn id="3" xr3:uid="{7F232632-19B7-41A3-9F65-2D7CF27F946E}" name="REQUISITOS" dataDxfId="21"/>
    <tableColumn id="4" xr3:uid="{D9775191-DE27-4031-AE98-F9DDBB54F937}" name="ESENCIAL" dataDxfId="20"/>
    <tableColumn id="5" xr3:uid="{D93F732D-1437-4CAF-832B-5ABE4269193B}" name="AVANZADO" dataDxfId="19"/>
    <tableColumn id="6" xr3:uid="{587C48A4-4C56-4444-9F25-D3D714A52D06}" name="SOBRESALIENTE" dataDxfId="1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6996046-C2C3-49A1-9821-FFD3B9BFD7A8}" name="Tabla245678" displayName="Tabla245678" ref="A3:F41" totalsRowCount="1" headerRowDxfId="17" dataDxfId="15" totalsRowDxfId="13" headerRowBorderDxfId="16" tableBorderDxfId="14" totalsRowBorderDxfId="12">
  <autoFilter ref="A3:F40" xr:uid="{3E97E7C1-A13D-4F9E-BE07-5C1B8CB23217}"/>
  <tableColumns count="6">
    <tableColumn id="1" xr3:uid="{AAA447BA-6989-48D4-B4E0-D25C898ED7F7}" name="NUMERAL" dataDxfId="11" totalsRowDxfId="10"/>
    <tableColumn id="2" xr3:uid="{95324D9F-ACE6-48B3-8B6C-FA9508DEEA27}" name="SUBNUMERAL" dataDxfId="9" totalsRowDxfId="8"/>
    <tableColumn id="3" xr3:uid="{F38F69F4-F94D-48CC-B794-1648997786F4}" name="REQUISITOS" totalsRowLabel="TOTAL" dataDxfId="7" totalsRowDxfId="6"/>
    <tableColumn id="4" xr3:uid="{0A0B48B6-B6A4-48B8-8910-F9D8B3921DB8}" name="ESENCIAL" totalsRowFunction="custom" dataDxfId="5" totalsRowDxfId="4">
      <totalsRowFormula>COUNTA(Tabla245678[ESENCIAL])</totalsRowFormula>
    </tableColumn>
    <tableColumn id="5" xr3:uid="{0B062FAF-7912-4F42-AB08-4D5521524FA6}" name="AVANZADO" totalsRowFunction="custom" dataDxfId="3" totalsRowDxfId="2">
      <totalsRowFormula>COUNTA(Tabla245678[AVANZADO])</totalsRowFormula>
    </tableColumn>
    <tableColumn id="6" xr3:uid="{36E54C9C-C995-4512-B62E-EC61E7917B09}" name="SOBRESALIENTE" totalsRowFunction="custom" dataDxfId="1" totalsRowDxfId="0">
      <totalsRowFormula>COUNTA(Tabla245678[SOBRESALIENTE])</totalsRow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73F01-A47C-48E4-BF49-8E6B890C6735}">
  <dimension ref="A1:F66"/>
  <sheetViews>
    <sheetView showGridLines="0" tabSelected="1" zoomScale="80" zoomScaleNormal="80" workbookViewId="0">
      <selection activeCell="K4" sqref="K4"/>
    </sheetView>
  </sheetViews>
  <sheetFormatPr baseColWidth="10" defaultColWidth="11.42578125" defaultRowHeight="14.25" x14ac:dyDescent="0.2"/>
  <cols>
    <col min="1" max="1" width="22.5703125" style="54" customWidth="1"/>
    <col min="2" max="2" width="21.7109375" style="54" customWidth="1"/>
    <col min="3" max="3" width="92" style="55" customWidth="1"/>
    <col min="4" max="6" width="9.85546875" style="56" customWidth="1"/>
    <col min="7" max="7" width="7.42578125" style="38" customWidth="1"/>
    <col min="8" max="16384" width="11.42578125" style="38"/>
  </cols>
  <sheetData>
    <row r="1" spans="1:6" ht="174" customHeight="1" x14ac:dyDescent="0.2">
      <c r="A1" s="76" t="s">
        <v>283</v>
      </c>
      <c r="B1" s="76"/>
      <c r="C1" s="76"/>
      <c r="D1" s="76"/>
      <c r="E1" s="76"/>
      <c r="F1" s="76"/>
    </row>
    <row r="2" spans="1:6" x14ac:dyDescent="0.2">
      <c r="A2" s="77" t="s">
        <v>1</v>
      </c>
      <c r="B2" s="77"/>
      <c r="C2" s="77"/>
      <c r="D2" s="77" t="s">
        <v>72</v>
      </c>
      <c r="E2" s="77"/>
      <c r="F2" s="77"/>
    </row>
    <row r="3" spans="1:6" s="39" customFormat="1" ht="99.75" customHeight="1" x14ac:dyDescent="0.2">
      <c r="A3" s="14" t="s">
        <v>2</v>
      </c>
      <c r="B3" s="15" t="s">
        <v>3</v>
      </c>
      <c r="C3" s="15" t="s">
        <v>4</v>
      </c>
      <c r="D3" s="65" t="s">
        <v>5</v>
      </c>
      <c r="E3" s="65" t="s">
        <v>6</v>
      </c>
      <c r="F3" s="66" t="s">
        <v>7</v>
      </c>
    </row>
    <row r="4" spans="1:6" s="39" customFormat="1" ht="63" customHeight="1" x14ac:dyDescent="0.2">
      <c r="A4" s="40" t="s">
        <v>8</v>
      </c>
      <c r="B4" s="41" t="s">
        <v>9</v>
      </c>
      <c r="C4" s="42" t="s">
        <v>180</v>
      </c>
      <c r="D4" s="43" t="s">
        <v>0</v>
      </c>
      <c r="E4" s="43" t="s">
        <v>0</v>
      </c>
      <c r="F4" s="44" t="s">
        <v>0</v>
      </c>
    </row>
    <row r="5" spans="1:6" ht="42.75" x14ac:dyDescent="0.2">
      <c r="A5" s="40" t="s">
        <v>8</v>
      </c>
      <c r="B5" s="41" t="s">
        <v>9</v>
      </c>
      <c r="C5" s="41" t="s">
        <v>112</v>
      </c>
      <c r="D5" s="43" t="s">
        <v>0</v>
      </c>
      <c r="E5" s="43" t="s">
        <v>0</v>
      </c>
      <c r="F5" s="44" t="s">
        <v>0</v>
      </c>
    </row>
    <row r="6" spans="1:6" ht="57" x14ac:dyDescent="0.2">
      <c r="A6" s="40" t="s">
        <v>8</v>
      </c>
      <c r="B6" s="41" t="s">
        <v>10</v>
      </c>
      <c r="C6" s="41" t="s">
        <v>181</v>
      </c>
      <c r="D6" s="43" t="s">
        <v>0</v>
      </c>
      <c r="E6" s="43" t="s">
        <v>0</v>
      </c>
      <c r="F6" s="44" t="s">
        <v>0</v>
      </c>
    </row>
    <row r="7" spans="1:6" ht="71.25" x14ac:dyDescent="0.2">
      <c r="A7" s="40" t="s">
        <v>11</v>
      </c>
      <c r="B7" s="41" t="s">
        <v>12</v>
      </c>
      <c r="C7" s="41" t="s">
        <v>88</v>
      </c>
      <c r="D7" s="43" t="s">
        <v>0</v>
      </c>
      <c r="E7" s="43" t="s">
        <v>0</v>
      </c>
      <c r="F7" s="44" t="s">
        <v>0</v>
      </c>
    </row>
    <row r="8" spans="1:6" ht="85.5" x14ac:dyDescent="0.2">
      <c r="A8" s="40" t="s">
        <v>11</v>
      </c>
      <c r="B8" s="41" t="s">
        <v>13</v>
      </c>
      <c r="C8" s="41" t="s">
        <v>89</v>
      </c>
      <c r="D8" s="43" t="s">
        <v>0</v>
      </c>
      <c r="E8" s="43" t="s">
        <v>0</v>
      </c>
      <c r="F8" s="44" t="s">
        <v>0</v>
      </c>
    </row>
    <row r="9" spans="1:6" ht="57" x14ac:dyDescent="0.2">
      <c r="A9" s="40" t="s">
        <v>11</v>
      </c>
      <c r="B9" s="41" t="s">
        <v>14</v>
      </c>
      <c r="C9" s="41" t="s">
        <v>182</v>
      </c>
      <c r="D9" s="43" t="s">
        <v>0</v>
      </c>
      <c r="E9" s="43" t="s">
        <v>0</v>
      </c>
      <c r="F9" s="44" t="s">
        <v>0</v>
      </c>
    </row>
    <row r="10" spans="1:6" ht="256.5" x14ac:dyDescent="0.2">
      <c r="A10" s="40" t="s">
        <v>15</v>
      </c>
      <c r="B10" s="41" t="s">
        <v>16</v>
      </c>
      <c r="C10" s="42" t="s">
        <v>113</v>
      </c>
      <c r="D10" s="43"/>
      <c r="E10" s="43" t="s">
        <v>0</v>
      </c>
      <c r="F10" s="44" t="s">
        <v>0</v>
      </c>
    </row>
    <row r="11" spans="1:6" ht="99.75" x14ac:dyDescent="0.2">
      <c r="A11" s="40" t="s">
        <v>15</v>
      </c>
      <c r="B11" s="41" t="s">
        <v>18</v>
      </c>
      <c r="C11" s="41" t="s">
        <v>19</v>
      </c>
      <c r="D11" s="43" t="s">
        <v>0</v>
      </c>
      <c r="E11" s="43" t="s">
        <v>0</v>
      </c>
      <c r="F11" s="44" t="s">
        <v>0</v>
      </c>
    </row>
    <row r="12" spans="1:6" ht="57" x14ac:dyDescent="0.2">
      <c r="A12" s="40" t="s">
        <v>15</v>
      </c>
      <c r="B12" s="41" t="s">
        <v>18</v>
      </c>
      <c r="C12" s="41" t="s">
        <v>20</v>
      </c>
      <c r="D12" s="43"/>
      <c r="E12" s="43"/>
      <c r="F12" s="44" t="s">
        <v>0</v>
      </c>
    </row>
    <row r="13" spans="1:6" ht="57" x14ac:dyDescent="0.2">
      <c r="A13" s="40" t="s">
        <v>15</v>
      </c>
      <c r="B13" s="41" t="s">
        <v>18</v>
      </c>
      <c r="C13" s="45" t="s">
        <v>21</v>
      </c>
      <c r="D13" s="43" t="s">
        <v>0</v>
      </c>
      <c r="E13" s="43" t="s">
        <v>0</v>
      </c>
      <c r="F13" s="44" t="s">
        <v>0</v>
      </c>
    </row>
    <row r="14" spans="1:6" ht="42.75" x14ac:dyDescent="0.2">
      <c r="A14" s="40" t="s">
        <v>15</v>
      </c>
      <c r="B14" s="41" t="s">
        <v>22</v>
      </c>
      <c r="C14" s="45" t="s">
        <v>82</v>
      </c>
      <c r="D14" s="43"/>
      <c r="E14" s="43" t="s">
        <v>0</v>
      </c>
      <c r="F14" s="44" t="s">
        <v>0</v>
      </c>
    </row>
    <row r="15" spans="1:6" ht="162.75" customHeight="1" x14ac:dyDescent="0.2">
      <c r="A15" s="40" t="s">
        <v>15</v>
      </c>
      <c r="B15" s="41" t="s">
        <v>22</v>
      </c>
      <c r="C15" s="42" t="s">
        <v>183</v>
      </c>
      <c r="D15" s="43"/>
      <c r="E15" s="43" t="s">
        <v>0</v>
      </c>
      <c r="F15" s="44" t="s">
        <v>0</v>
      </c>
    </row>
    <row r="16" spans="1:6" ht="114" x14ac:dyDescent="0.2">
      <c r="A16" s="40" t="s">
        <v>23</v>
      </c>
      <c r="B16" s="41" t="s">
        <v>24</v>
      </c>
      <c r="C16" s="42" t="s">
        <v>278</v>
      </c>
      <c r="D16" s="43"/>
      <c r="E16" s="43"/>
      <c r="F16" s="44" t="s">
        <v>0</v>
      </c>
    </row>
    <row r="17" spans="1:6" ht="105" customHeight="1" x14ac:dyDescent="0.2">
      <c r="A17" s="40" t="s">
        <v>23</v>
      </c>
      <c r="B17" s="41" t="s">
        <v>24</v>
      </c>
      <c r="C17" s="41" t="s">
        <v>184</v>
      </c>
      <c r="D17" s="43"/>
      <c r="E17" s="43"/>
      <c r="F17" s="44" t="s">
        <v>0</v>
      </c>
    </row>
    <row r="18" spans="1:6" ht="42.75" x14ac:dyDescent="0.2">
      <c r="A18" s="40" t="s">
        <v>23</v>
      </c>
      <c r="B18" s="41" t="s">
        <v>24</v>
      </c>
      <c r="C18" s="41" t="s">
        <v>185</v>
      </c>
      <c r="D18" s="43"/>
      <c r="E18" s="43"/>
      <c r="F18" s="44" t="s">
        <v>0</v>
      </c>
    </row>
    <row r="19" spans="1:6" ht="75" customHeight="1" x14ac:dyDescent="0.2">
      <c r="A19" s="40" t="s">
        <v>23</v>
      </c>
      <c r="B19" s="41" t="s">
        <v>24</v>
      </c>
      <c r="C19" s="45" t="s">
        <v>117</v>
      </c>
      <c r="D19" s="43"/>
      <c r="E19" s="43"/>
      <c r="F19" s="44" t="s">
        <v>0</v>
      </c>
    </row>
    <row r="20" spans="1:6" ht="148.15" customHeight="1" x14ac:dyDescent="0.2">
      <c r="A20" s="40" t="s">
        <v>23</v>
      </c>
      <c r="B20" s="41" t="s">
        <v>24</v>
      </c>
      <c r="C20" s="45" t="s">
        <v>279</v>
      </c>
      <c r="D20" s="43" t="s">
        <v>0</v>
      </c>
      <c r="E20" s="43" t="s">
        <v>0</v>
      </c>
      <c r="F20" s="44" t="s">
        <v>0</v>
      </c>
    </row>
    <row r="21" spans="1:6" ht="42.75" x14ac:dyDescent="0.2">
      <c r="A21" s="40" t="s">
        <v>23</v>
      </c>
      <c r="B21" s="41" t="s">
        <v>24</v>
      </c>
      <c r="C21" s="41" t="s">
        <v>186</v>
      </c>
      <c r="D21" s="43"/>
      <c r="E21" s="43"/>
      <c r="F21" s="44" t="s">
        <v>0</v>
      </c>
    </row>
    <row r="22" spans="1:6" ht="42.75" x14ac:dyDescent="0.2">
      <c r="A22" s="40" t="s">
        <v>23</v>
      </c>
      <c r="B22" s="41" t="s">
        <v>24</v>
      </c>
      <c r="C22" s="41" t="s">
        <v>118</v>
      </c>
      <c r="D22" s="43"/>
      <c r="E22" s="43" t="s">
        <v>0</v>
      </c>
      <c r="F22" s="44" t="s">
        <v>0</v>
      </c>
    </row>
    <row r="23" spans="1:6" ht="42.75" x14ac:dyDescent="0.2">
      <c r="A23" s="40" t="s">
        <v>23</v>
      </c>
      <c r="B23" s="41" t="s">
        <v>24</v>
      </c>
      <c r="C23" s="41" t="s">
        <v>119</v>
      </c>
      <c r="D23" s="43" t="s">
        <v>0</v>
      </c>
      <c r="E23" s="43" t="s">
        <v>0</v>
      </c>
      <c r="F23" s="44" t="s">
        <v>0</v>
      </c>
    </row>
    <row r="24" spans="1:6" ht="42.75" x14ac:dyDescent="0.2">
      <c r="A24" s="40" t="s">
        <v>23</v>
      </c>
      <c r="B24" s="41" t="s">
        <v>24</v>
      </c>
      <c r="C24" s="41" t="s">
        <v>120</v>
      </c>
      <c r="D24" s="43" t="s">
        <v>0</v>
      </c>
      <c r="E24" s="43" t="s">
        <v>0</v>
      </c>
      <c r="F24" s="44" t="s">
        <v>0</v>
      </c>
    </row>
    <row r="25" spans="1:6" ht="42.75" x14ac:dyDescent="0.2">
      <c r="A25" s="40" t="s">
        <v>23</v>
      </c>
      <c r="B25" s="41" t="s">
        <v>24</v>
      </c>
      <c r="C25" s="41" t="s">
        <v>187</v>
      </c>
      <c r="D25" s="43" t="s">
        <v>0</v>
      </c>
      <c r="E25" s="43" t="s">
        <v>0</v>
      </c>
      <c r="F25" s="44" t="s">
        <v>0</v>
      </c>
    </row>
    <row r="26" spans="1:6" ht="57" x14ac:dyDescent="0.2">
      <c r="A26" s="40" t="s">
        <v>23</v>
      </c>
      <c r="B26" s="41" t="s">
        <v>26</v>
      </c>
      <c r="C26" s="41" t="s">
        <v>121</v>
      </c>
      <c r="D26" s="43"/>
      <c r="E26" s="43"/>
      <c r="F26" s="44" t="s">
        <v>0</v>
      </c>
    </row>
    <row r="27" spans="1:6" ht="99.75" x14ac:dyDescent="0.2">
      <c r="A27" s="40" t="s">
        <v>23</v>
      </c>
      <c r="B27" s="41" t="s">
        <v>26</v>
      </c>
      <c r="C27" s="41" t="s">
        <v>188</v>
      </c>
      <c r="D27" s="43"/>
      <c r="E27" s="43"/>
      <c r="F27" s="44" t="s">
        <v>0</v>
      </c>
    </row>
    <row r="28" spans="1:6" ht="57" x14ac:dyDescent="0.2">
      <c r="A28" s="40" t="s">
        <v>23</v>
      </c>
      <c r="B28" s="41" t="s">
        <v>26</v>
      </c>
      <c r="C28" s="41" t="s">
        <v>122</v>
      </c>
      <c r="D28" s="43"/>
      <c r="E28" s="43"/>
      <c r="F28" s="44" t="s">
        <v>0</v>
      </c>
    </row>
    <row r="29" spans="1:6" ht="99.75" x14ac:dyDescent="0.2">
      <c r="A29" s="40" t="s">
        <v>23</v>
      </c>
      <c r="B29" s="41" t="s">
        <v>26</v>
      </c>
      <c r="C29" s="41" t="s">
        <v>123</v>
      </c>
      <c r="D29" s="43"/>
      <c r="E29" s="43"/>
      <c r="F29" s="44" t="s">
        <v>0</v>
      </c>
    </row>
    <row r="30" spans="1:6" ht="42.75" x14ac:dyDescent="0.2">
      <c r="A30" s="40" t="s">
        <v>27</v>
      </c>
      <c r="B30" s="41" t="s">
        <v>28</v>
      </c>
      <c r="C30" s="41" t="s">
        <v>29</v>
      </c>
      <c r="D30" s="43"/>
      <c r="E30" s="43"/>
      <c r="F30" s="44" t="s">
        <v>0</v>
      </c>
    </row>
    <row r="31" spans="1:6" ht="171" x14ac:dyDescent="0.2">
      <c r="A31" s="40" t="s">
        <v>27</v>
      </c>
      <c r="B31" s="41" t="s">
        <v>30</v>
      </c>
      <c r="C31" s="41" t="s">
        <v>189</v>
      </c>
      <c r="D31" s="43"/>
      <c r="E31" s="43"/>
      <c r="F31" s="44" t="s">
        <v>0</v>
      </c>
    </row>
    <row r="32" spans="1:6" ht="142.5" x14ac:dyDescent="0.2">
      <c r="A32" s="40" t="s">
        <v>27</v>
      </c>
      <c r="B32" s="41" t="s">
        <v>32</v>
      </c>
      <c r="C32" s="41" t="s">
        <v>33</v>
      </c>
      <c r="D32" s="43" t="s">
        <v>0</v>
      </c>
      <c r="E32" s="43" t="s">
        <v>0</v>
      </c>
      <c r="F32" s="44" t="s">
        <v>0</v>
      </c>
    </row>
    <row r="33" spans="1:6" ht="85.5" x14ac:dyDescent="0.2">
      <c r="A33" s="40" t="s">
        <v>27</v>
      </c>
      <c r="B33" s="41" t="s">
        <v>34</v>
      </c>
      <c r="C33" s="41" t="s">
        <v>190</v>
      </c>
      <c r="D33" s="43"/>
      <c r="E33" s="43" t="s">
        <v>0</v>
      </c>
      <c r="F33" s="44" t="s">
        <v>0</v>
      </c>
    </row>
    <row r="34" spans="1:6" ht="42.75" x14ac:dyDescent="0.2">
      <c r="A34" s="40" t="s">
        <v>27</v>
      </c>
      <c r="B34" s="41" t="s">
        <v>34</v>
      </c>
      <c r="C34" s="41" t="s">
        <v>126</v>
      </c>
      <c r="D34" s="43"/>
      <c r="E34" s="43" t="s">
        <v>0</v>
      </c>
      <c r="F34" s="44" t="s">
        <v>0</v>
      </c>
    </row>
    <row r="35" spans="1:6" ht="85.5" x14ac:dyDescent="0.2">
      <c r="A35" s="40" t="s">
        <v>27</v>
      </c>
      <c r="B35" s="41" t="s">
        <v>34</v>
      </c>
      <c r="C35" s="41" t="s">
        <v>127</v>
      </c>
      <c r="D35" s="43"/>
      <c r="E35" s="43" t="s">
        <v>0</v>
      </c>
      <c r="F35" s="44" t="s">
        <v>0</v>
      </c>
    </row>
    <row r="36" spans="1:6" ht="71.25" x14ac:dyDescent="0.2">
      <c r="A36" s="40" t="s">
        <v>27</v>
      </c>
      <c r="B36" s="41" t="s">
        <v>35</v>
      </c>
      <c r="C36" s="41" t="s">
        <v>280</v>
      </c>
      <c r="D36" s="43"/>
      <c r="E36" s="43" t="s">
        <v>0</v>
      </c>
      <c r="F36" s="44" t="s">
        <v>0</v>
      </c>
    </row>
    <row r="37" spans="1:6" ht="114" x14ac:dyDescent="0.2">
      <c r="A37" s="40" t="s">
        <v>27</v>
      </c>
      <c r="B37" s="41" t="s">
        <v>35</v>
      </c>
      <c r="C37" s="41" t="s">
        <v>281</v>
      </c>
      <c r="D37" s="43"/>
      <c r="E37" s="43" t="s">
        <v>0</v>
      </c>
      <c r="F37" s="44" t="s">
        <v>0</v>
      </c>
    </row>
    <row r="38" spans="1:6" ht="85.5" x14ac:dyDescent="0.2">
      <c r="A38" s="40" t="s">
        <v>27</v>
      </c>
      <c r="B38" s="41" t="s">
        <v>35</v>
      </c>
      <c r="C38" s="41" t="s">
        <v>282</v>
      </c>
      <c r="D38" s="43"/>
      <c r="E38" s="43"/>
      <c r="F38" s="44" t="s">
        <v>0</v>
      </c>
    </row>
    <row r="39" spans="1:6" ht="99.75" x14ac:dyDescent="0.2">
      <c r="A39" s="40" t="s">
        <v>27</v>
      </c>
      <c r="B39" s="41" t="s">
        <v>35</v>
      </c>
      <c r="C39" s="41" t="s">
        <v>128</v>
      </c>
      <c r="D39" s="43"/>
      <c r="E39" s="43"/>
      <c r="F39" s="44" t="s">
        <v>0</v>
      </c>
    </row>
    <row r="40" spans="1:6" ht="42.75" x14ac:dyDescent="0.2">
      <c r="A40" s="40" t="s">
        <v>27</v>
      </c>
      <c r="B40" s="41" t="s">
        <v>35</v>
      </c>
      <c r="C40" s="41" t="s">
        <v>129</v>
      </c>
      <c r="D40" s="43"/>
      <c r="E40" s="43"/>
      <c r="F40" s="44" t="s">
        <v>0</v>
      </c>
    </row>
    <row r="41" spans="1:6" ht="99.75" x14ac:dyDescent="0.2">
      <c r="A41" s="40" t="s">
        <v>36</v>
      </c>
      <c r="B41" s="41" t="s">
        <v>37</v>
      </c>
      <c r="C41" s="41" t="s">
        <v>130</v>
      </c>
      <c r="D41" s="43"/>
      <c r="E41" s="43" t="s">
        <v>0</v>
      </c>
      <c r="F41" s="44" t="s">
        <v>0</v>
      </c>
    </row>
    <row r="42" spans="1:6" ht="42.75" x14ac:dyDescent="0.2">
      <c r="A42" s="40" t="s">
        <v>36</v>
      </c>
      <c r="B42" s="41" t="s">
        <v>37</v>
      </c>
      <c r="C42" s="41" t="s">
        <v>131</v>
      </c>
      <c r="D42" s="43"/>
      <c r="E42" s="43" t="s">
        <v>0</v>
      </c>
      <c r="F42" s="44" t="s">
        <v>0</v>
      </c>
    </row>
    <row r="43" spans="1:6" ht="42.75" x14ac:dyDescent="0.2">
      <c r="A43" s="40" t="s">
        <v>36</v>
      </c>
      <c r="B43" s="41" t="s">
        <v>37</v>
      </c>
      <c r="C43" s="41" t="s">
        <v>132</v>
      </c>
      <c r="D43" s="43"/>
      <c r="E43" s="43" t="s">
        <v>0</v>
      </c>
      <c r="F43" s="44" t="s">
        <v>0</v>
      </c>
    </row>
    <row r="44" spans="1:6" ht="42.75" x14ac:dyDescent="0.2">
      <c r="A44" s="40" t="s">
        <v>36</v>
      </c>
      <c r="B44" s="41" t="s">
        <v>37</v>
      </c>
      <c r="C44" s="41" t="s">
        <v>38</v>
      </c>
      <c r="D44" s="43"/>
      <c r="E44" s="43"/>
      <c r="F44" s="44" t="s">
        <v>0</v>
      </c>
    </row>
    <row r="45" spans="1:6" ht="42.75" x14ac:dyDescent="0.2">
      <c r="A45" s="40" t="s">
        <v>36</v>
      </c>
      <c r="B45" s="41" t="s">
        <v>37</v>
      </c>
      <c r="C45" s="41" t="s">
        <v>39</v>
      </c>
      <c r="D45" s="43" t="s">
        <v>0</v>
      </c>
      <c r="E45" s="43" t="s">
        <v>0</v>
      </c>
      <c r="F45" s="44" t="s">
        <v>0</v>
      </c>
    </row>
    <row r="46" spans="1:6" ht="71.25" x14ac:dyDescent="0.2">
      <c r="A46" s="40" t="s">
        <v>36</v>
      </c>
      <c r="B46" s="41" t="s">
        <v>40</v>
      </c>
      <c r="C46" s="46" t="s">
        <v>41</v>
      </c>
      <c r="D46" s="43"/>
      <c r="E46" s="43"/>
      <c r="F46" s="44" t="s">
        <v>0</v>
      </c>
    </row>
    <row r="47" spans="1:6" ht="57" x14ac:dyDescent="0.2">
      <c r="A47" s="40" t="s">
        <v>36</v>
      </c>
      <c r="B47" s="41" t="s">
        <v>42</v>
      </c>
      <c r="C47" s="47" t="s">
        <v>133</v>
      </c>
      <c r="D47" s="43" t="s">
        <v>0</v>
      </c>
      <c r="E47" s="43" t="s">
        <v>0</v>
      </c>
      <c r="F47" s="44" t="s">
        <v>0</v>
      </c>
    </row>
    <row r="48" spans="1:6" ht="42.75" x14ac:dyDescent="0.2">
      <c r="A48" s="40" t="s">
        <v>36</v>
      </c>
      <c r="B48" s="41" t="s">
        <v>42</v>
      </c>
      <c r="C48" s="41" t="s">
        <v>134</v>
      </c>
      <c r="D48" s="43" t="s">
        <v>0</v>
      </c>
      <c r="E48" s="43" t="s">
        <v>0</v>
      </c>
      <c r="F48" s="44" t="s">
        <v>0</v>
      </c>
    </row>
    <row r="49" spans="1:6" ht="85.5" x14ac:dyDescent="0.2">
      <c r="A49" s="40" t="s">
        <v>43</v>
      </c>
      <c r="B49" s="41" t="s">
        <v>44</v>
      </c>
      <c r="C49" s="41" t="s">
        <v>135</v>
      </c>
      <c r="D49" s="43" t="s">
        <v>0</v>
      </c>
      <c r="E49" s="43" t="s">
        <v>0</v>
      </c>
      <c r="F49" s="44" t="s">
        <v>0</v>
      </c>
    </row>
    <row r="50" spans="1:6" ht="42.75" x14ac:dyDescent="0.2">
      <c r="A50" s="40" t="s">
        <v>43</v>
      </c>
      <c r="B50" s="41" t="s">
        <v>44</v>
      </c>
      <c r="C50" s="41" t="s">
        <v>107</v>
      </c>
      <c r="D50" s="43" t="s">
        <v>0</v>
      </c>
      <c r="E50" s="43" t="s">
        <v>0</v>
      </c>
      <c r="F50" s="44" t="s">
        <v>0</v>
      </c>
    </row>
    <row r="51" spans="1:6" ht="42.75" x14ac:dyDescent="0.2">
      <c r="A51" s="40" t="s">
        <v>43</v>
      </c>
      <c r="B51" s="41" t="s">
        <v>44</v>
      </c>
      <c r="C51" s="41" t="s">
        <v>136</v>
      </c>
      <c r="D51" s="43" t="s">
        <v>0</v>
      </c>
      <c r="E51" s="43" t="s">
        <v>0</v>
      </c>
      <c r="F51" s="44" t="s">
        <v>0</v>
      </c>
    </row>
    <row r="52" spans="1:6" ht="99.75" x14ac:dyDescent="0.2">
      <c r="A52" s="40" t="s">
        <v>43</v>
      </c>
      <c r="B52" s="41" t="s">
        <v>45</v>
      </c>
      <c r="C52" s="41" t="s">
        <v>46</v>
      </c>
      <c r="D52" s="43"/>
      <c r="E52" s="43"/>
      <c r="F52" s="44" t="s">
        <v>0</v>
      </c>
    </row>
    <row r="53" spans="1:6" ht="185.25" x14ac:dyDescent="0.2">
      <c r="A53" s="40" t="s">
        <v>43</v>
      </c>
      <c r="B53" s="41" t="s">
        <v>45</v>
      </c>
      <c r="C53" s="41" t="s">
        <v>137</v>
      </c>
      <c r="D53" s="43"/>
      <c r="E53" s="43"/>
      <c r="F53" s="44" t="s">
        <v>0</v>
      </c>
    </row>
    <row r="54" spans="1:6" ht="42.75" x14ac:dyDescent="0.2">
      <c r="A54" s="40" t="s">
        <v>43</v>
      </c>
      <c r="B54" s="41" t="s">
        <v>45</v>
      </c>
      <c r="C54" s="41" t="s">
        <v>47</v>
      </c>
      <c r="D54" s="43"/>
      <c r="E54" s="43"/>
      <c r="F54" s="44" t="s">
        <v>0</v>
      </c>
    </row>
    <row r="55" spans="1:6" ht="42.75" x14ac:dyDescent="0.2">
      <c r="A55" s="40" t="s">
        <v>43</v>
      </c>
      <c r="B55" s="41" t="s">
        <v>48</v>
      </c>
      <c r="C55" s="41" t="s">
        <v>49</v>
      </c>
      <c r="D55" s="43"/>
      <c r="E55" s="43" t="s">
        <v>0</v>
      </c>
      <c r="F55" s="44" t="s">
        <v>0</v>
      </c>
    </row>
    <row r="56" spans="1:6" ht="42.75" x14ac:dyDescent="0.2">
      <c r="A56" s="40" t="s">
        <v>43</v>
      </c>
      <c r="B56" s="41" t="s">
        <v>48</v>
      </c>
      <c r="C56" s="41" t="s">
        <v>191</v>
      </c>
      <c r="D56" s="43"/>
      <c r="E56" s="43" t="s">
        <v>0</v>
      </c>
      <c r="F56" s="44" t="s">
        <v>0</v>
      </c>
    </row>
    <row r="57" spans="1:6" ht="156.75" x14ac:dyDescent="0.2">
      <c r="A57" s="40" t="s">
        <v>43</v>
      </c>
      <c r="B57" s="41" t="s">
        <v>48</v>
      </c>
      <c r="C57" s="41" t="s">
        <v>192</v>
      </c>
      <c r="D57" s="43"/>
      <c r="E57" s="43" t="s">
        <v>0</v>
      </c>
      <c r="F57" s="44" t="s">
        <v>0</v>
      </c>
    </row>
    <row r="58" spans="1:6" ht="71.25" x14ac:dyDescent="0.2">
      <c r="A58" s="40" t="s">
        <v>43</v>
      </c>
      <c r="B58" s="41" t="s">
        <v>48</v>
      </c>
      <c r="C58" s="41" t="s">
        <v>69</v>
      </c>
      <c r="D58" s="43"/>
      <c r="E58" s="43" t="s">
        <v>0</v>
      </c>
      <c r="F58" s="44" t="s">
        <v>0</v>
      </c>
    </row>
    <row r="59" spans="1:6" ht="42.75" x14ac:dyDescent="0.2">
      <c r="A59" s="40" t="s">
        <v>43</v>
      </c>
      <c r="B59" s="41" t="s">
        <v>48</v>
      </c>
      <c r="C59" s="41" t="s">
        <v>70</v>
      </c>
      <c r="D59" s="43"/>
      <c r="E59" s="43" t="s">
        <v>0</v>
      </c>
      <c r="F59" s="44" t="s">
        <v>0</v>
      </c>
    </row>
    <row r="60" spans="1:6" ht="42.75" x14ac:dyDescent="0.2">
      <c r="A60" s="40" t="s">
        <v>43</v>
      </c>
      <c r="B60" s="41" t="s">
        <v>48</v>
      </c>
      <c r="C60" s="41" t="s">
        <v>50</v>
      </c>
      <c r="D60" s="43"/>
      <c r="E60" s="43" t="s">
        <v>0</v>
      </c>
      <c r="F60" s="44" t="s">
        <v>0</v>
      </c>
    </row>
    <row r="61" spans="1:6" ht="213.75" x14ac:dyDescent="0.2">
      <c r="A61" s="40" t="s">
        <v>51</v>
      </c>
      <c r="B61" s="41" t="s">
        <v>52</v>
      </c>
      <c r="C61" s="41" t="s">
        <v>53</v>
      </c>
      <c r="D61" s="43" t="s">
        <v>0</v>
      </c>
      <c r="E61" s="43" t="s">
        <v>0</v>
      </c>
      <c r="F61" s="44" t="s">
        <v>0</v>
      </c>
    </row>
    <row r="62" spans="1:6" ht="42.75" x14ac:dyDescent="0.2">
      <c r="A62" s="40" t="s">
        <v>51</v>
      </c>
      <c r="B62" s="41" t="s">
        <v>52</v>
      </c>
      <c r="C62" s="41" t="s">
        <v>54</v>
      </c>
      <c r="D62" s="43" t="s">
        <v>0</v>
      </c>
      <c r="E62" s="43" t="s">
        <v>0</v>
      </c>
      <c r="F62" s="44" t="s">
        <v>0</v>
      </c>
    </row>
    <row r="63" spans="1:6" ht="42.75" x14ac:dyDescent="0.2">
      <c r="A63" s="40" t="s">
        <v>51</v>
      </c>
      <c r="B63" s="41" t="s">
        <v>52</v>
      </c>
      <c r="C63" s="41" t="s">
        <v>55</v>
      </c>
      <c r="D63" s="43" t="s">
        <v>0</v>
      </c>
      <c r="E63" s="43" t="s">
        <v>0</v>
      </c>
      <c r="F63" s="44" t="s">
        <v>0</v>
      </c>
    </row>
    <row r="64" spans="1:6" ht="28.5" x14ac:dyDescent="0.2">
      <c r="A64" s="40" t="s">
        <v>51</v>
      </c>
      <c r="B64" s="41" t="s">
        <v>56</v>
      </c>
      <c r="C64" s="41" t="s">
        <v>57</v>
      </c>
      <c r="D64" s="43" t="s">
        <v>0</v>
      </c>
      <c r="E64" s="43" t="s">
        <v>0</v>
      </c>
      <c r="F64" s="44" t="s">
        <v>0</v>
      </c>
    </row>
    <row r="65" spans="1:6" ht="15" x14ac:dyDescent="0.2">
      <c r="A65" s="48"/>
      <c r="B65" s="49"/>
      <c r="C65" s="50" t="s">
        <v>71</v>
      </c>
      <c r="D65" s="51">
        <f>COUNTA(Tabla1[ESENCIAL])</f>
        <v>23</v>
      </c>
      <c r="E65" s="51">
        <f>COUNTA(Tabla1[AVANZADO])</f>
        <v>41</v>
      </c>
      <c r="F65" s="51">
        <f>COUNTA(Tabla1[SOBRESALIENTE])</f>
        <v>61</v>
      </c>
    </row>
    <row r="66" spans="1:6" ht="21" customHeight="1" x14ac:dyDescent="0.2">
      <c r="A66" s="41"/>
      <c r="B66" s="41"/>
      <c r="C66" s="52" t="s">
        <v>268</v>
      </c>
      <c r="D66" s="53">
        <f>Tabla1[[#Totals],[ESENCIAL]]/Tabla1[[#Totals],[SOBRESALIENTE]]</f>
        <v>0.37704918032786883</v>
      </c>
      <c r="E66" s="53">
        <f>Tabla1[[#Totals],[AVANZADO]]/Tabla1[[#Totals],[SOBRESALIENTE]]</f>
        <v>0.67213114754098358</v>
      </c>
      <c r="F66" s="53">
        <v>1</v>
      </c>
    </row>
  </sheetData>
  <mergeCells count="3">
    <mergeCell ref="A1:F1"/>
    <mergeCell ref="A2:C2"/>
    <mergeCell ref="D2:F2"/>
  </mergeCells>
  <printOptions horizontalCentered="1"/>
  <pageMargins left="0.39370078740157483" right="0.39370078740157483" top="0.78740157480314965" bottom="0.39370078740157483" header="0.31496062992125984" footer="0.31496062992125984"/>
  <pageSetup scale="59" orientation="portrait" r:id="rId1"/>
  <headerFooter>
    <oddHeader>&amp;R&amp;G</oddHead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94A59-8EFD-4928-9DB8-96A59092F5FA}">
  <dimension ref="A1:F50"/>
  <sheetViews>
    <sheetView showGridLines="0" zoomScaleNormal="100" workbookViewId="0">
      <selection activeCell="J4" sqref="J4"/>
    </sheetView>
  </sheetViews>
  <sheetFormatPr baseColWidth="10" defaultColWidth="11.42578125" defaultRowHeight="14.25" x14ac:dyDescent="0.25"/>
  <cols>
    <col min="1" max="1" width="21" style="55" customWidth="1"/>
    <col min="2" max="2" width="21.7109375" style="57" customWidth="1"/>
    <col min="3" max="3" width="75.5703125" style="57" customWidth="1"/>
    <col min="4" max="4" width="7.140625" style="57" customWidth="1"/>
    <col min="5" max="5" width="6.85546875" style="57" customWidth="1"/>
    <col min="6" max="6" width="7.42578125" style="57" customWidth="1"/>
    <col min="7" max="7" width="5" style="57" customWidth="1"/>
    <col min="8" max="16384" width="11.42578125" style="57"/>
  </cols>
  <sheetData>
    <row r="1" spans="1:6" ht="46.5" customHeight="1" x14ac:dyDescent="0.25">
      <c r="A1" s="78" t="s">
        <v>242</v>
      </c>
      <c r="B1" s="78"/>
      <c r="C1" s="78"/>
      <c r="D1" s="78"/>
      <c r="E1" s="78"/>
      <c r="F1" s="78"/>
    </row>
    <row r="2" spans="1:6" ht="34.5" customHeight="1" x14ac:dyDescent="0.25">
      <c r="A2" s="79" t="s">
        <v>1</v>
      </c>
      <c r="B2" s="79"/>
      <c r="C2" s="79"/>
      <c r="D2" s="79" t="s">
        <v>72</v>
      </c>
      <c r="E2" s="79"/>
      <c r="F2" s="79"/>
    </row>
    <row r="3" spans="1:6" s="55" customFormat="1" ht="71.25" x14ac:dyDescent="0.25">
      <c r="A3" s="18" t="s">
        <v>2</v>
      </c>
      <c r="B3" s="18" t="s">
        <v>3</v>
      </c>
      <c r="C3" s="18" t="s">
        <v>4</v>
      </c>
      <c r="D3" s="58" t="s">
        <v>5</v>
      </c>
      <c r="E3" s="58" t="s">
        <v>6</v>
      </c>
      <c r="F3" s="58" t="s">
        <v>7</v>
      </c>
    </row>
    <row r="4" spans="1:6" ht="86.25" customHeight="1" x14ac:dyDescent="0.25">
      <c r="A4" s="42" t="s">
        <v>8</v>
      </c>
      <c r="B4" s="59" t="s">
        <v>73</v>
      </c>
      <c r="C4" s="59" t="s">
        <v>193</v>
      </c>
      <c r="D4" s="60" t="s">
        <v>0</v>
      </c>
      <c r="E4" s="60" t="s">
        <v>0</v>
      </c>
      <c r="F4" s="60" t="s">
        <v>0</v>
      </c>
    </row>
    <row r="5" spans="1:6" ht="409.5" x14ac:dyDescent="0.25">
      <c r="A5" s="42" t="s">
        <v>8</v>
      </c>
      <c r="B5" s="59" t="s">
        <v>74</v>
      </c>
      <c r="C5" s="59" t="s">
        <v>194</v>
      </c>
      <c r="D5" s="60" t="s">
        <v>0</v>
      </c>
      <c r="E5" s="60" t="s">
        <v>0</v>
      </c>
      <c r="F5" s="60" t="s">
        <v>0</v>
      </c>
    </row>
    <row r="6" spans="1:6" ht="92.25" customHeight="1" x14ac:dyDescent="0.25">
      <c r="A6" s="42" t="s">
        <v>8</v>
      </c>
      <c r="B6" s="59" t="s">
        <v>75</v>
      </c>
      <c r="C6" s="59" t="s">
        <v>76</v>
      </c>
      <c r="D6" s="60" t="s">
        <v>0</v>
      </c>
      <c r="E6" s="60" t="s">
        <v>0</v>
      </c>
      <c r="F6" s="60" t="s">
        <v>0</v>
      </c>
    </row>
    <row r="7" spans="1:6" ht="85.5" customHeight="1" x14ac:dyDescent="0.25">
      <c r="A7" s="42" t="s">
        <v>8</v>
      </c>
      <c r="B7" s="59" t="s">
        <v>77</v>
      </c>
      <c r="C7" s="59" t="s">
        <v>198</v>
      </c>
      <c r="D7" s="60" t="s">
        <v>0</v>
      </c>
      <c r="E7" s="60" t="s">
        <v>0</v>
      </c>
      <c r="F7" s="60" t="s">
        <v>0</v>
      </c>
    </row>
    <row r="8" spans="1:6" ht="78.75" x14ac:dyDescent="0.25">
      <c r="A8" s="42" t="s">
        <v>8</v>
      </c>
      <c r="B8" s="59" t="s">
        <v>78</v>
      </c>
      <c r="C8" s="59" t="s">
        <v>79</v>
      </c>
      <c r="D8" s="60" t="s">
        <v>0</v>
      </c>
      <c r="E8" s="60" t="s">
        <v>0</v>
      </c>
      <c r="F8" s="60" t="s">
        <v>0</v>
      </c>
    </row>
    <row r="9" spans="1:6" ht="60" customHeight="1" x14ac:dyDescent="0.25">
      <c r="A9" s="42" t="s">
        <v>8</v>
      </c>
      <c r="B9" s="59" t="s">
        <v>78</v>
      </c>
      <c r="C9" s="59" t="s">
        <v>80</v>
      </c>
      <c r="D9" s="60"/>
      <c r="E9" s="60"/>
      <c r="F9" s="60" t="s">
        <v>0</v>
      </c>
    </row>
    <row r="10" spans="1:6" ht="225" x14ac:dyDescent="0.25">
      <c r="A10" s="33" t="s">
        <v>15</v>
      </c>
      <c r="B10" s="59" t="s">
        <v>16</v>
      </c>
      <c r="C10" s="59" t="s">
        <v>199</v>
      </c>
      <c r="D10" s="60"/>
      <c r="E10" s="60" t="s">
        <v>0</v>
      </c>
      <c r="F10" s="60" t="s">
        <v>0</v>
      </c>
    </row>
    <row r="11" spans="1:6" ht="159" customHeight="1" x14ac:dyDescent="0.25">
      <c r="A11" s="33" t="s">
        <v>15</v>
      </c>
      <c r="B11" s="59" t="s">
        <v>18</v>
      </c>
      <c r="C11" s="59" t="s">
        <v>200</v>
      </c>
      <c r="D11" s="60" t="s">
        <v>0</v>
      </c>
      <c r="E11" s="60" t="s">
        <v>0</v>
      </c>
      <c r="F11" s="60" t="s">
        <v>0</v>
      </c>
    </row>
    <row r="12" spans="1:6" ht="41.25" customHeight="1" x14ac:dyDescent="0.25">
      <c r="A12" s="33" t="s">
        <v>15</v>
      </c>
      <c r="B12" s="59" t="s">
        <v>18</v>
      </c>
      <c r="C12" s="59" t="s">
        <v>201</v>
      </c>
      <c r="D12" s="60"/>
      <c r="E12" s="60"/>
      <c r="F12" s="60" t="s">
        <v>0</v>
      </c>
    </row>
    <row r="13" spans="1:6" ht="135" x14ac:dyDescent="0.25">
      <c r="A13" s="33" t="s">
        <v>15</v>
      </c>
      <c r="B13" s="59" t="s">
        <v>18</v>
      </c>
      <c r="C13" s="59" t="s">
        <v>202</v>
      </c>
      <c r="D13" s="60" t="s">
        <v>0</v>
      </c>
      <c r="E13" s="60" t="s">
        <v>0</v>
      </c>
      <c r="F13" s="60" t="s">
        <v>0</v>
      </c>
    </row>
    <row r="14" spans="1:6" ht="112.5" customHeight="1" x14ac:dyDescent="0.25">
      <c r="A14" s="33" t="s">
        <v>15</v>
      </c>
      <c r="B14" s="59" t="s">
        <v>81</v>
      </c>
      <c r="C14" s="59" t="s">
        <v>203</v>
      </c>
      <c r="D14" s="60"/>
      <c r="E14" s="60" t="s">
        <v>0</v>
      </c>
      <c r="F14" s="60" t="s">
        <v>0</v>
      </c>
    </row>
    <row r="15" spans="1:6" ht="202.5" x14ac:dyDescent="0.25">
      <c r="A15" s="33" t="s">
        <v>23</v>
      </c>
      <c r="B15" s="59" t="s">
        <v>24</v>
      </c>
      <c r="C15" s="59" t="s">
        <v>204</v>
      </c>
      <c r="D15" s="60"/>
      <c r="E15" s="60"/>
      <c r="F15" s="60" t="s">
        <v>0</v>
      </c>
    </row>
    <row r="16" spans="1:6" ht="225" x14ac:dyDescent="0.25">
      <c r="A16" s="33" t="s">
        <v>23</v>
      </c>
      <c r="B16" s="59" t="s">
        <v>24</v>
      </c>
      <c r="C16" s="59" t="s">
        <v>205</v>
      </c>
      <c r="D16" s="60" t="s">
        <v>0</v>
      </c>
      <c r="E16" s="60" t="s">
        <v>0</v>
      </c>
      <c r="F16" s="60" t="s">
        <v>0</v>
      </c>
    </row>
    <row r="17" spans="1:6" ht="56.25" x14ac:dyDescent="0.25">
      <c r="A17" s="33" t="s">
        <v>23</v>
      </c>
      <c r="B17" s="59" t="s">
        <v>24</v>
      </c>
      <c r="C17" s="59" t="s">
        <v>83</v>
      </c>
      <c r="D17" s="60"/>
      <c r="E17" s="60" t="s">
        <v>0</v>
      </c>
      <c r="F17" s="60" t="s">
        <v>0</v>
      </c>
    </row>
    <row r="18" spans="1:6" ht="78.75" x14ac:dyDescent="0.25">
      <c r="A18" s="33" t="s">
        <v>23</v>
      </c>
      <c r="B18" s="59" t="s">
        <v>24</v>
      </c>
      <c r="C18" s="59" t="s">
        <v>206</v>
      </c>
      <c r="D18" s="60" t="s">
        <v>0</v>
      </c>
      <c r="E18" s="60" t="s">
        <v>0</v>
      </c>
      <c r="F18" s="60" t="s">
        <v>0</v>
      </c>
    </row>
    <row r="19" spans="1:6" ht="236.25" x14ac:dyDescent="0.25">
      <c r="A19" s="33" t="s">
        <v>23</v>
      </c>
      <c r="B19" s="59" t="s">
        <v>84</v>
      </c>
      <c r="C19" s="59" t="s">
        <v>207</v>
      </c>
      <c r="D19" s="60"/>
      <c r="E19" s="60"/>
      <c r="F19" s="60" t="s">
        <v>0</v>
      </c>
    </row>
    <row r="20" spans="1:6" ht="33.75" x14ac:dyDescent="0.25">
      <c r="A20" s="33" t="s">
        <v>23</v>
      </c>
      <c r="B20" s="59" t="s">
        <v>208</v>
      </c>
      <c r="C20" s="59" t="s">
        <v>209</v>
      </c>
      <c r="D20" s="60"/>
      <c r="E20" s="60"/>
      <c r="F20" s="60" t="s">
        <v>0</v>
      </c>
    </row>
    <row r="21" spans="1:6" ht="33.75" x14ac:dyDescent="0.25">
      <c r="A21" s="33" t="s">
        <v>27</v>
      </c>
      <c r="B21" s="59" t="s">
        <v>28</v>
      </c>
      <c r="C21" s="59" t="s">
        <v>210</v>
      </c>
      <c r="D21" s="60"/>
      <c r="E21" s="60" t="s">
        <v>0</v>
      </c>
      <c r="F21" s="60" t="s">
        <v>0</v>
      </c>
    </row>
    <row r="22" spans="1:6" ht="112.5" x14ac:dyDescent="0.25">
      <c r="A22" s="33" t="s">
        <v>27</v>
      </c>
      <c r="B22" s="59" t="s">
        <v>30</v>
      </c>
      <c r="C22" s="59" t="s">
        <v>211</v>
      </c>
      <c r="D22" s="60"/>
      <c r="E22" s="60"/>
      <c r="F22" s="60" t="s">
        <v>0</v>
      </c>
    </row>
    <row r="23" spans="1:6" ht="90" x14ac:dyDescent="0.25">
      <c r="A23" s="33" t="s">
        <v>27</v>
      </c>
      <c r="B23" s="59" t="s">
        <v>32</v>
      </c>
      <c r="C23" s="59" t="s">
        <v>212</v>
      </c>
      <c r="D23" s="60" t="s">
        <v>0</v>
      </c>
      <c r="E23" s="60" t="s">
        <v>0</v>
      </c>
      <c r="F23" s="60" t="s">
        <v>0</v>
      </c>
    </row>
    <row r="24" spans="1:6" ht="236.25" x14ac:dyDescent="0.25">
      <c r="A24" s="33" t="s">
        <v>27</v>
      </c>
      <c r="B24" s="59" t="s">
        <v>34</v>
      </c>
      <c r="C24" s="59" t="s">
        <v>213</v>
      </c>
      <c r="D24" s="60"/>
      <c r="E24" s="60" t="s">
        <v>0</v>
      </c>
      <c r="F24" s="60" t="s">
        <v>0</v>
      </c>
    </row>
    <row r="25" spans="1:6" ht="56.25" x14ac:dyDescent="0.25">
      <c r="A25" s="33" t="s">
        <v>27</v>
      </c>
      <c r="B25" s="59" t="s">
        <v>34</v>
      </c>
      <c r="C25" s="59" t="s">
        <v>214</v>
      </c>
      <c r="D25" s="60" t="s">
        <v>0</v>
      </c>
      <c r="E25" s="60" t="s">
        <v>0</v>
      </c>
      <c r="F25" s="60" t="s">
        <v>0</v>
      </c>
    </row>
    <row r="26" spans="1:6" ht="67.5" x14ac:dyDescent="0.25">
      <c r="A26" s="33" t="s">
        <v>27</v>
      </c>
      <c r="B26" s="59" t="s">
        <v>35</v>
      </c>
      <c r="C26" s="59" t="s">
        <v>215</v>
      </c>
      <c r="D26" s="60"/>
      <c r="E26" s="60" t="s">
        <v>0</v>
      </c>
      <c r="F26" s="60" t="s">
        <v>0</v>
      </c>
    </row>
    <row r="27" spans="1:6" ht="90" x14ac:dyDescent="0.25">
      <c r="A27" s="33" t="s">
        <v>27</v>
      </c>
      <c r="B27" s="59" t="s">
        <v>35</v>
      </c>
      <c r="C27" s="59" t="s">
        <v>102</v>
      </c>
      <c r="D27" s="60"/>
      <c r="E27" s="60" t="s">
        <v>0</v>
      </c>
      <c r="F27" s="60" t="s">
        <v>0</v>
      </c>
    </row>
    <row r="28" spans="1:6" ht="202.5" x14ac:dyDescent="0.25">
      <c r="A28" s="33" t="s">
        <v>27</v>
      </c>
      <c r="B28" s="59" t="s">
        <v>35</v>
      </c>
      <c r="C28" s="59" t="s">
        <v>216</v>
      </c>
      <c r="D28" s="60"/>
      <c r="E28" s="60"/>
      <c r="F28" s="60" t="s">
        <v>0</v>
      </c>
    </row>
    <row r="29" spans="1:6" ht="78.75" x14ac:dyDescent="0.25">
      <c r="A29" s="33" t="s">
        <v>36</v>
      </c>
      <c r="B29" s="59" t="s">
        <v>37</v>
      </c>
      <c r="C29" s="59" t="s">
        <v>217</v>
      </c>
      <c r="D29" s="60"/>
      <c r="E29" s="60" t="s">
        <v>0</v>
      </c>
      <c r="F29" s="60" t="s">
        <v>0</v>
      </c>
    </row>
    <row r="30" spans="1:6" ht="33.75" x14ac:dyDescent="0.25">
      <c r="A30" s="33" t="s">
        <v>36</v>
      </c>
      <c r="B30" s="59" t="s">
        <v>37</v>
      </c>
      <c r="C30" s="59" t="s">
        <v>85</v>
      </c>
      <c r="D30" s="60"/>
      <c r="E30" s="60"/>
      <c r="F30" s="60" t="s">
        <v>0</v>
      </c>
    </row>
    <row r="31" spans="1:6" ht="22.5" x14ac:dyDescent="0.25">
      <c r="A31" s="33" t="s">
        <v>36</v>
      </c>
      <c r="B31" s="59" t="s">
        <v>37</v>
      </c>
      <c r="C31" s="59" t="s">
        <v>86</v>
      </c>
      <c r="D31" s="60" t="s">
        <v>0</v>
      </c>
      <c r="E31" s="60" t="s">
        <v>0</v>
      </c>
      <c r="F31" s="60" t="s">
        <v>0</v>
      </c>
    </row>
    <row r="32" spans="1:6" ht="78.75" x14ac:dyDescent="0.25">
      <c r="A32" s="33" t="s">
        <v>36</v>
      </c>
      <c r="B32" s="59" t="s">
        <v>40</v>
      </c>
      <c r="C32" s="59" t="s">
        <v>218</v>
      </c>
      <c r="D32" s="60"/>
      <c r="E32" s="60"/>
      <c r="F32" s="60" t="s">
        <v>0</v>
      </c>
    </row>
    <row r="33" spans="1:6" ht="33.75" x14ac:dyDescent="0.25">
      <c r="A33" s="33" t="s">
        <v>36</v>
      </c>
      <c r="B33" s="59" t="s">
        <v>42</v>
      </c>
      <c r="C33" s="59" t="s">
        <v>219</v>
      </c>
      <c r="D33" s="60"/>
      <c r="E33" s="60" t="s">
        <v>0</v>
      </c>
      <c r="F33" s="60" t="s">
        <v>0</v>
      </c>
    </row>
    <row r="34" spans="1:6" ht="45" x14ac:dyDescent="0.25">
      <c r="A34" s="33" t="s">
        <v>36</v>
      </c>
      <c r="B34" s="59" t="s">
        <v>42</v>
      </c>
      <c r="C34" s="59" t="s">
        <v>220</v>
      </c>
      <c r="D34" s="60"/>
      <c r="E34" s="60" t="s">
        <v>0</v>
      </c>
      <c r="F34" s="60" t="s">
        <v>0</v>
      </c>
    </row>
    <row r="35" spans="1:6" ht="56.25" x14ac:dyDescent="0.25">
      <c r="A35" s="33" t="s">
        <v>36</v>
      </c>
      <c r="B35" s="59" t="s">
        <v>42</v>
      </c>
      <c r="C35" s="59" t="s">
        <v>244</v>
      </c>
      <c r="D35" s="60"/>
      <c r="E35" s="60"/>
      <c r="F35" s="60" t="s">
        <v>0</v>
      </c>
    </row>
    <row r="36" spans="1:6" ht="213.75" x14ac:dyDescent="0.25">
      <c r="A36" s="33" t="s">
        <v>36</v>
      </c>
      <c r="B36" s="59" t="s">
        <v>42</v>
      </c>
      <c r="C36" s="59" t="s">
        <v>245</v>
      </c>
      <c r="D36" s="60"/>
      <c r="E36" s="60" t="s">
        <v>0</v>
      </c>
      <c r="F36" s="60" t="s">
        <v>0</v>
      </c>
    </row>
    <row r="37" spans="1:6" ht="56.25" x14ac:dyDescent="0.25">
      <c r="A37" s="33" t="s">
        <v>36</v>
      </c>
      <c r="B37" s="59" t="s">
        <v>42</v>
      </c>
      <c r="C37" s="59" t="s">
        <v>221</v>
      </c>
      <c r="D37" s="60"/>
      <c r="E37" s="60"/>
      <c r="F37" s="60" t="s">
        <v>0</v>
      </c>
    </row>
    <row r="38" spans="1:6" ht="292.5" x14ac:dyDescent="0.25">
      <c r="A38" s="33" t="s">
        <v>43</v>
      </c>
      <c r="B38" s="59" t="s">
        <v>44</v>
      </c>
      <c r="C38" s="59" t="s">
        <v>222</v>
      </c>
      <c r="D38" s="60"/>
      <c r="E38" s="60" t="s">
        <v>0</v>
      </c>
      <c r="F38" s="60" t="s">
        <v>0</v>
      </c>
    </row>
    <row r="39" spans="1:6" ht="123.75" x14ac:dyDescent="0.25">
      <c r="A39" s="33" t="s">
        <v>43</v>
      </c>
      <c r="B39" s="59" t="s">
        <v>45</v>
      </c>
      <c r="C39" s="59" t="s">
        <v>223</v>
      </c>
      <c r="D39" s="60"/>
      <c r="E39" s="60"/>
      <c r="F39" s="60" t="s">
        <v>0</v>
      </c>
    </row>
    <row r="40" spans="1:6" ht="146.25" x14ac:dyDescent="0.25">
      <c r="A40" s="33" t="s">
        <v>43</v>
      </c>
      <c r="B40" s="59" t="s">
        <v>45</v>
      </c>
      <c r="C40" s="59" t="s">
        <v>224</v>
      </c>
      <c r="D40" s="60"/>
      <c r="E40" s="60"/>
      <c r="F40" s="60" t="s">
        <v>0</v>
      </c>
    </row>
    <row r="41" spans="1:6" ht="67.5" x14ac:dyDescent="0.25">
      <c r="A41" s="33" t="s">
        <v>43</v>
      </c>
      <c r="B41" s="59" t="s">
        <v>48</v>
      </c>
      <c r="C41" s="59" t="s">
        <v>225</v>
      </c>
      <c r="D41" s="60"/>
      <c r="E41" s="60" t="s">
        <v>0</v>
      </c>
      <c r="F41" s="60" t="s">
        <v>0</v>
      </c>
    </row>
    <row r="42" spans="1:6" ht="236.25" x14ac:dyDescent="0.25">
      <c r="A42" s="33" t="s">
        <v>43</v>
      </c>
      <c r="B42" s="59" t="s">
        <v>48</v>
      </c>
      <c r="C42" s="59" t="s">
        <v>226</v>
      </c>
      <c r="D42" s="60"/>
      <c r="E42" s="60" t="s">
        <v>0</v>
      </c>
      <c r="F42" s="60" t="s">
        <v>0</v>
      </c>
    </row>
    <row r="43" spans="1:6" ht="101.25" x14ac:dyDescent="0.25">
      <c r="A43" s="33" t="s">
        <v>43</v>
      </c>
      <c r="B43" s="59" t="s">
        <v>48</v>
      </c>
      <c r="C43" s="59" t="s">
        <v>227</v>
      </c>
      <c r="D43" s="60"/>
      <c r="E43" s="60" t="s">
        <v>0</v>
      </c>
      <c r="F43" s="60" t="s">
        <v>0</v>
      </c>
    </row>
    <row r="44" spans="1:6" ht="56.25" x14ac:dyDescent="0.25">
      <c r="A44" s="33" t="s">
        <v>43</v>
      </c>
      <c r="B44" s="59" t="s">
        <v>48</v>
      </c>
      <c r="C44" s="59" t="s">
        <v>228</v>
      </c>
      <c r="D44" s="60"/>
      <c r="E44" s="60" t="s">
        <v>0</v>
      </c>
      <c r="F44" s="60" t="s">
        <v>0</v>
      </c>
    </row>
    <row r="45" spans="1:6" ht="22.5" x14ac:dyDescent="0.25">
      <c r="A45" s="33" t="s">
        <v>51</v>
      </c>
      <c r="B45" s="59" t="s">
        <v>52</v>
      </c>
      <c r="C45" s="59" t="s">
        <v>229</v>
      </c>
      <c r="D45" s="60" t="s">
        <v>0</v>
      </c>
      <c r="E45" s="60" t="s">
        <v>0</v>
      </c>
      <c r="F45" s="60" t="s">
        <v>0</v>
      </c>
    </row>
    <row r="46" spans="1:6" ht="168.75" x14ac:dyDescent="0.25">
      <c r="A46" s="33" t="s">
        <v>51</v>
      </c>
      <c r="B46" s="59" t="s">
        <v>230</v>
      </c>
      <c r="C46" s="59" t="s">
        <v>231</v>
      </c>
      <c r="D46" s="60" t="s">
        <v>0</v>
      </c>
      <c r="E46" s="60" t="s">
        <v>0</v>
      </c>
      <c r="F46" s="60" t="s">
        <v>0</v>
      </c>
    </row>
    <row r="47" spans="1:6" ht="67.5" x14ac:dyDescent="0.25">
      <c r="A47" s="33" t="s">
        <v>51</v>
      </c>
      <c r="B47" s="59" t="s">
        <v>230</v>
      </c>
      <c r="C47" s="59" t="s">
        <v>232</v>
      </c>
      <c r="D47" s="60" t="s">
        <v>0</v>
      </c>
      <c r="E47" s="60" t="s">
        <v>0</v>
      </c>
      <c r="F47" s="60" t="s">
        <v>0</v>
      </c>
    </row>
    <row r="48" spans="1:6" ht="45" x14ac:dyDescent="0.25">
      <c r="A48" s="33" t="s">
        <v>51</v>
      </c>
      <c r="B48" s="59" t="s">
        <v>230</v>
      </c>
      <c r="C48" s="59" t="s">
        <v>233</v>
      </c>
      <c r="D48" s="60"/>
      <c r="E48" s="60"/>
      <c r="F48" s="60" t="s">
        <v>0</v>
      </c>
    </row>
    <row r="49" spans="1:6" x14ac:dyDescent="0.25">
      <c r="A49" s="42"/>
      <c r="B49" s="59"/>
      <c r="C49" s="61" t="s">
        <v>71</v>
      </c>
      <c r="D49" s="60">
        <f>COUNTA(Tabla2[ESENCIAL])</f>
        <v>15</v>
      </c>
      <c r="E49" s="60">
        <f>COUNTA(Tabla2[AVANZADO])</f>
        <v>31</v>
      </c>
      <c r="F49" s="60">
        <f>COUNTA(Tabla2[SOBRESALIENTE])</f>
        <v>45</v>
      </c>
    </row>
    <row r="50" spans="1:6" x14ac:dyDescent="0.25">
      <c r="A50" s="42"/>
      <c r="B50" s="62"/>
      <c r="C50" s="63" t="s">
        <v>268</v>
      </c>
      <c r="D50" s="64">
        <f>Tabla2[[#Totals],[ESENCIAL]]/Tabla2[[#Totals],[SOBRESALIENTE]]</f>
        <v>0.33333333333333331</v>
      </c>
      <c r="E50" s="64">
        <f>Tabla2[[#Totals],[AVANZADO]]/Tabla2[[#Totals],[SOBRESALIENTE]]</f>
        <v>0.68888888888888888</v>
      </c>
      <c r="F50" s="64">
        <v>1</v>
      </c>
    </row>
  </sheetData>
  <mergeCells count="3">
    <mergeCell ref="A1:F1"/>
    <mergeCell ref="A2:C2"/>
    <mergeCell ref="D2:F2"/>
  </mergeCells>
  <printOptions horizontalCentered="1"/>
  <pageMargins left="0.39370078740157483" right="0.39370078740157483" top="0.78740157480314965" bottom="0.39370078740157483" header="0.31496062992125984" footer="0.31496062992125984"/>
  <pageSetup scale="70" orientation="portrait" r:id="rId1"/>
  <headerFooter>
    <oddHeader>&amp;R&amp;G</oddHead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E5894-451E-4374-86B0-456BCCF44F57}">
  <dimension ref="A1:F43"/>
  <sheetViews>
    <sheetView showGridLines="0" zoomScaleNormal="100" workbookViewId="0">
      <selection activeCell="A2" sqref="A2:C2"/>
    </sheetView>
  </sheetViews>
  <sheetFormatPr baseColWidth="10" defaultColWidth="11.42578125" defaultRowHeight="14.25" x14ac:dyDescent="0.25"/>
  <cols>
    <col min="1" max="1" width="22.42578125" style="55" customWidth="1"/>
    <col min="2" max="2" width="23.85546875" style="57" customWidth="1"/>
    <col min="3" max="3" width="75.7109375" style="57" customWidth="1"/>
    <col min="4" max="4" width="7.42578125" style="57" customWidth="1"/>
    <col min="5" max="5" width="8.42578125" style="57" customWidth="1"/>
    <col min="6" max="6" width="8.5703125" style="57" customWidth="1"/>
    <col min="7" max="7" width="5" style="57" customWidth="1"/>
    <col min="8" max="16384" width="11.42578125" style="57"/>
  </cols>
  <sheetData>
    <row r="1" spans="1:6" ht="46.5" customHeight="1" x14ac:dyDescent="0.25">
      <c r="A1" s="78" t="s">
        <v>294</v>
      </c>
      <c r="B1" s="78"/>
      <c r="C1" s="78"/>
      <c r="D1" s="78"/>
      <c r="E1" s="78"/>
      <c r="F1" s="78"/>
    </row>
    <row r="2" spans="1:6" ht="34.5" customHeight="1" x14ac:dyDescent="0.25">
      <c r="A2" s="79" t="s">
        <v>1</v>
      </c>
      <c r="B2" s="79"/>
      <c r="C2" s="79"/>
      <c r="D2" s="79" t="s">
        <v>72</v>
      </c>
      <c r="E2" s="79"/>
      <c r="F2" s="79"/>
    </row>
    <row r="3" spans="1:6" s="55" customFormat="1" ht="82.5" customHeight="1" x14ac:dyDescent="0.25">
      <c r="A3" s="18" t="s">
        <v>2</v>
      </c>
      <c r="B3" s="18" t="s">
        <v>3</v>
      </c>
      <c r="C3" s="18" t="s">
        <v>4</v>
      </c>
      <c r="D3" s="19" t="s">
        <v>5</v>
      </c>
      <c r="E3" s="19" t="s">
        <v>6</v>
      </c>
      <c r="F3" s="19" t="s">
        <v>7</v>
      </c>
    </row>
    <row r="4" spans="1:6" ht="101.25" x14ac:dyDescent="0.25">
      <c r="A4" s="60" t="s">
        <v>8</v>
      </c>
      <c r="B4" s="67" t="s">
        <v>9</v>
      </c>
      <c r="C4" s="59" t="s">
        <v>87</v>
      </c>
      <c r="D4" s="60" t="s">
        <v>0</v>
      </c>
      <c r="E4" s="60" t="s">
        <v>0</v>
      </c>
      <c r="F4" s="60" t="s">
        <v>0</v>
      </c>
    </row>
    <row r="5" spans="1:6" ht="56.25" x14ac:dyDescent="0.25">
      <c r="A5" s="60" t="s">
        <v>8</v>
      </c>
      <c r="B5" s="67" t="s">
        <v>10</v>
      </c>
      <c r="C5" s="59" t="s">
        <v>196</v>
      </c>
      <c r="D5" s="60" t="s">
        <v>0</v>
      </c>
      <c r="E5" s="60" t="s">
        <v>0</v>
      </c>
      <c r="F5" s="60" t="s">
        <v>0</v>
      </c>
    </row>
    <row r="6" spans="1:6" ht="56.25" x14ac:dyDescent="0.25">
      <c r="A6" s="60" t="s">
        <v>8</v>
      </c>
      <c r="B6" s="67" t="s">
        <v>12</v>
      </c>
      <c r="C6" s="59" t="s">
        <v>88</v>
      </c>
      <c r="D6" s="60" t="s">
        <v>0</v>
      </c>
      <c r="E6" s="60" t="s">
        <v>0</v>
      </c>
      <c r="F6" s="60" t="s">
        <v>0</v>
      </c>
    </row>
    <row r="7" spans="1:6" ht="67.5" x14ac:dyDescent="0.25">
      <c r="A7" s="60" t="s">
        <v>8</v>
      </c>
      <c r="B7" s="67" t="s">
        <v>13</v>
      </c>
      <c r="C7" s="59" t="s">
        <v>89</v>
      </c>
      <c r="D7" s="60" t="s">
        <v>0</v>
      </c>
      <c r="E7" s="60" t="s">
        <v>0</v>
      </c>
      <c r="F7" s="60" t="s">
        <v>0</v>
      </c>
    </row>
    <row r="8" spans="1:6" ht="45" x14ac:dyDescent="0.25">
      <c r="A8" s="60" t="s">
        <v>8</v>
      </c>
      <c r="B8" s="67" t="s">
        <v>14</v>
      </c>
      <c r="C8" s="59" t="s">
        <v>90</v>
      </c>
      <c r="D8" s="60" t="s">
        <v>0</v>
      </c>
      <c r="E8" s="60" t="s">
        <v>0</v>
      </c>
      <c r="F8" s="60" t="s">
        <v>0</v>
      </c>
    </row>
    <row r="9" spans="1:6" ht="213.75" x14ac:dyDescent="0.25">
      <c r="A9" s="60" t="s">
        <v>91</v>
      </c>
      <c r="B9" s="67" t="s">
        <v>16</v>
      </c>
      <c r="C9" s="59" t="s">
        <v>92</v>
      </c>
      <c r="D9" s="60"/>
      <c r="E9" s="60" t="s">
        <v>0</v>
      </c>
      <c r="F9" s="60" t="s">
        <v>0</v>
      </c>
    </row>
    <row r="10" spans="1:6" ht="101.25" x14ac:dyDescent="0.25">
      <c r="A10" s="60" t="s">
        <v>91</v>
      </c>
      <c r="B10" s="67" t="s">
        <v>18</v>
      </c>
      <c r="C10" s="59" t="s">
        <v>93</v>
      </c>
      <c r="D10" s="60" t="s">
        <v>0</v>
      </c>
      <c r="E10" s="60" t="s">
        <v>0</v>
      </c>
      <c r="F10" s="60" t="s">
        <v>0</v>
      </c>
    </row>
    <row r="11" spans="1:6" ht="33.75" x14ac:dyDescent="0.25">
      <c r="A11" s="60" t="s">
        <v>91</v>
      </c>
      <c r="B11" s="67" t="s">
        <v>18</v>
      </c>
      <c r="C11" s="59" t="s">
        <v>94</v>
      </c>
      <c r="D11" s="60"/>
      <c r="E11" s="60"/>
      <c r="F11" s="60" t="s">
        <v>0</v>
      </c>
    </row>
    <row r="12" spans="1:6" ht="101.25" x14ac:dyDescent="0.25">
      <c r="A12" s="60" t="s">
        <v>91</v>
      </c>
      <c r="B12" s="67" t="s">
        <v>22</v>
      </c>
      <c r="C12" s="59" t="s">
        <v>95</v>
      </c>
      <c r="D12" s="60"/>
      <c r="E12" s="60"/>
      <c r="F12" s="60" t="s">
        <v>0</v>
      </c>
    </row>
    <row r="13" spans="1:6" ht="213.75" x14ac:dyDescent="0.25">
      <c r="A13" s="60" t="s">
        <v>96</v>
      </c>
      <c r="B13" s="67" t="s">
        <v>24</v>
      </c>
      <c r="C13" s="59" t="s">
        <v>236</v>
      </c>
      <c r="D13" s="60"/>
      <c r="E13" s="60"/>
      <c r="F13" s="60" t="s">
        <v>0</v>
      </c>
    </row>
    <row r="14" spans="1:6" ht="202.5" x14ac:dyDescent="0.25">
      <c r="A14" s="60" t="s">
        <v>96</v>
      </c>
      <c r="B14" s="67" t="s">
        <v>24</v>
      </c>
      <c r="C14" s="59" t="s">
        <v>237</v>
      </c>
      <c r="D14" s="60" t="s">
        <v>0</v>
      </c>
      <c r="E14" s="60" t="s">
        <v>0</v>
      </c>
      <c r="F14" s="60" t="s">
        <v>0</v>
      </c>
    </row>
    <row r="15" spans="1:6" ht="225" x14ac:dyDescent="0.25">
      <c r="A15" s="60" t="s">
        <v>96</v>
      </c>
      <c r="B15" s="67" t="s">
        <v>26</v>
      </c>
      <c r="C15" s="59" t="s">
        <v>97</v>
      </c>
      <c r="D15" s="60"/>
      <c r="E15" s="60"/>
      <c r="F15" s="60" t="s">
        <v>0</v>
      </c>
    </row>
    <row r="16" spans="1:6" ht="33.75" x14ac:dyDescent="0.25">
      <c r="A16" s="60" t="s">
        <v>98</v>
      </c>
      <c r="B16" s="67" t="s">
        <v>28</v>
      </c>
      <c r="C16" s="59" t="s">
        <v>29</v>
      </c>
      <c r="D16" s="60"/>
      <c r="E16" s="60"/>
      <c r="F16" s="60" t="s">
        <v>0</v>
      </c>
    </row>
    <row r="17" spans="1:6" ht="157.5" x14ac:dyDescent="0.25">
      <c r="A17" s="60" t="s">
        <v>98</v>
      </c>
      <c r="B17" s="67" t="s">
        <v>30</v>
      </c>
      <c r="C17" s="59" t="s">
        <v>99</v>
      </c>
      <c r="D17" s="60"/>
      <c r="E17" s="60"/>
      <c r="F17" s="60" t="s">
        <v>0</v>
      </c>
    </row>
    <row r="18" spans="1:6" ht="123.75" x14ac:dyDescent="0.25">
      <c r="A18" s="60" t="s">
        <v>98</v>
      </c>
      <c r="B18" s="67" t="s">
        <v>32</v>
      </c>
      <c r="C18" s="59" t="s">
        <v>33</v>
      </c>
      <c r="D18" s="60" t="s">
        <v>0</v>
      </c>
      <c r="E18" s="60" t="s">
        <v>0</v>
      </c>
      <c r="F18" s="60" t="s">
        <v>0</v>
      </c>
    </row>
    <row r="19" spans="1:6" ht="191.25" x14ac:dyDescent="0.25">
      <c r="A19" s="60" t="s">
        <v>98</v>
      </c>
      <c r="B19" s="67" t="s">
        <v>34</v>
      </c>
      <c r="C19" s="59" t="s">
        <v>100</v>
      </c>
      <c r="D19" s="60"/>
      <c r="E19" s="60" t="s">
        <v>0</v>
      </c>
      <c r="F19" s="60" t="s">
        <v>0</v>
      </c>
    </row>
    <row r="20" spans="1:6" ht="56.25" x14ac:dyDescent="0.25">
      <c r="A20" s="60" t="s">
        <v>98</v>
      </c>
      <c r="B20" s="67" t="s">
        <v>35</v>
      </c>
      <c r="C20" s="59" t="s">
        <v>101</v>
      </c>
      <c r="D20" s="60"/>
      <c r="E20" s="60" t="s">
        <v>0</v>
      </c>
      <c r="F20" s="60" t="s">
        <v>0</v>
      </c>
    </row>
    <row r="21" spans="1:6" ht="90" x14ac:dyDescent="0.25">
      <c r="A21" s="60" t="s">
        <v>98</v>
      </c>
      <c r="B21" s="67" t="s">
        <v>35</v>
      </c>
      <c r="C21" s="59" t="s">
        <v>102</v>
      </c>
      <c r="D21" s="60"/>
      <c r="E21" s="60" t="s">
        <v>0</v>
      </c>
      <c r="F21" s="60" t="s">
        <v>0</v>
      </c>
    </row>
    <row r="22" spans="1:6" ht="180" x14ac:dyDescent="0.25">
      <c r="A22" s="60" t="s">
        <v>98</v>
      </c>
      <c r="B22" s="67" t="s">
        <v>35</v>
      </c>
      <c r="C22" s="59" t="s">
        <v>103</v>
      </c>
      <c r="D22" s="60"/>
      <c r="E22" s="60"/>
      <c r="F22" s="60" t="s">
        <v>0</v>
      </c>
    </row>
    <row r="23" spans="1:6" ht="112.5" x14ac:dyDescent="0.25">
      <c r="A23" s="60" t="s">
        <v>104</v>
      </c>
      <c r="B23" s="67" t="s">
        <v>37</v>
      </c>
      <c r="C23" s="59" t="s">
        <v>153</v>
      </c>
      <c r="D23" s="60"/>
      <c r="E23" s="60" t="s">
        <v>0</v>
      </c>
      <c r="F23" s="60" t="s">
        <v>0</v>
      </c>
    </row>
    <row r="24" spans="1:6" ht="33.75" x14ac:dyDescent="0.25">
      <c r="A24" s="60" t="s">
        <v>104</v>
      </c>
      <c r="B24" s="67" t="s">
        <v>37</v>
      </c>
      <c r="C24" s="59" t="s">
        <v>132</v>
      </c>
      <c r="D24" s="60" t="s">
        <v>0</v>
      </c>
      <c r="E24" s="60" t="s">
        <v>0</v>
      </c>
      <c r="F24" s="60" t="s">
        <v>0</v>
      </c>
    </row>
    <row r="25" spans="1:6" ht="22.5" x14ac:dyDescent="0.25">
      <c r="A25" s="60" t="s">
        <v>104</v>
      </c>
      <c r="B25" s="67" t="s">
        <v>37</v>
      </c>
      <c r="C25" s="59" t="s">
        <v>39</v>
      </c>
      <c r="D25" s="60" t="s">
        <v>0</v>
      </c>
      <c r="E25" s="60" t="s">
        <v>0</v>
      </c>
      <c r="F25" s="60" t="s">
        <v>0</v>
      </c>
    </row>
    <row r="26" spans="1:6" ht="33.75" x14ac:dyDescent="0.25">
      <c r="A26" s="60" t="s">
        <v>104</v>
      </c>
      <c r="B26" s="67" t="s">
        <v>37</v>
      </c>
      <c r="C26" s="59" t="s">
        <v>38</v>
      </c>
      <c r="D26" s="60"/>
      <c r="E26" s="60"/>
      <c r="F26" s="60" t="s">
        <v>0</v>
      </c>
    </row>
    <row r="27" spans="1:6" ht="67.5" x14ac:dyDescent="0.25">
      <c r="A27" s="60" t="s">
        <v>104</v>
      </c>
      <c r="B27" s="67" t="s">
        <v>40</v>
      </c>
      <c r="C27" s="59" t="s">
        <v>41</v>
      </c>
      <c r="D27" s="60"/>
      <c r="E27" s="60"/>
      <c r="F27" s="60" t="s">
        <v>0</v>
      </c>
    </row>
    <row r="28" spans="1:6" ht="45" x14ac:dyDescent="0.25">
      <c r="A28" s="60" t="s">
        <v>104</v>
      </c>
      <c r="B28" s="67" t="s">
        <v>42</v>
      </c>
      <c r="C28" s="59" t="s">
        <v>133</v>
      </c>
      <c r="D28" s="60" t="s">
        <v>0</v>
      </c>
      <c r="E28" s="60" t="s">
        <v>0</v>
      </c>
      <c r="F28" s="60" t="s">
        <v>0</v>
      </c>
    </row>
    <row r="29" spans="1:6" ht="22.5" x14ac:dyDescent="0.25">
      <c r="A29" s="60" t="s">
        <v>104</v>
      </c>
      <c r="B29" s="67" t="s">
        <v>42</v>
      </c>
      <c r="C29" s="59" t="s">
        <v>240</v>
      </c>
      <c r="D29" s="60" t="s">
        <v>0</v>
      </c>
      <c r="E29" s="60" t="s">
        <v>0</v>
      </c>
      <c r="F29" s="60" t="s">
        <v>0</v>
      </c>
    </row>
    <row r="30" spans="1:6" ht="101.25" x14ac:dyDescent="0.25">
      <c r="A30" s="60" t="s">
        <v>105</v>
      </c>
      <c r="B30" s="67" t="s">
        <v>44</v>
      </c>
      <c r="C30" s="59" t="s">
        <v>106</v>
      </c>
      <c r="D30" s="60" t="s">
        <v>0</v>
      </c>
      <c r="E30" s="60" t="s">
        <v>0</v>
      </c>
      <c r="F30" s="60" t="s">
        <v>0</v>
      </c>
    </row>
    <row r="31" spans="1:6" ht="33.75" x14ac:dyDescent="0.25">
      <c r="A31" s="60" t="s">
        <v>105</v>
      </c>
      <c r="B31" s="67" t="s">
        <v>44</v>
      </c>
      <c r="C31" s="59" t="s">
        <v>107</v>
      </c>
      <c r="D31" s="60" t="s">
        <v>0</v>
      </c>
      <c r="E31" s="60" t="s">
        <v>0</v>
      </c>
      <c r="F31" s="60" t="s">
        <v>0</v>
      </c>
    </row>
    <row r="32" spans="1:6" ht="90" x14ac:dyDescent="0.25">
      <c r="A32" s="60" t="s">
        <v>105</v>
      </c>
      <c r="B32" s="67" t="s">
        <v>45</v>
      </c>
      <c r="C32" s="59" t="s">
        <v>46</v>
      </c>
      <c r="D32" s="60"/>
      <c r="E32" s="60"/>
      <c r="F32" s="60" t="s">
        <v>0</v>
      </c>
    </row>
    <row r="33" spans="1:6" ht="180" x14ac:dyDescent="0.25">
      <c r="A33" s="60" t="s">
        <v>105</v>
      </c>
      <c r="B33" s="67" t="s">
        <v>45</v>
      </c>
      <c r="C33" s="59" t="s">
        <v>108</v>
      </c>
      <c r="D33" s="60"/>
      <c r="E33" s="60"/>
      <c r="F33" s="60" t="s">
        <v>0</v>
      </c>
    </row>
    <row r="34" spans="1:6" ht="180" x14ac:dyDescent="0.25">
      <c r="A34" s="60" t="s">
        <v>105</v>
      </c>
      <c r="B34" s="67" t="s">
        <v>48</v>
      </c>
      <c r="C34" s="59" t="s">
        <v>239</v>
      </c>
      <c r="D34" s="60"/>
      <c r="E34" s="60" t="s">
        <v>0</v>
      </c>
      <c r="F34" s="60" t="s">
        <v>0</v>
      </c>
    </row>
    <row r="35" spans="1:6" ht="56.25" x14ac:dyDescent="0.25">
      <c r="A35" s="60" t="s">
        <v>105</v>
      </c>
      <c r="B35" s="67" t="s">
        <v>48</v>
      </c>
      <c r="C35" s="59" t="s">
        <v>69</v>
      </c>
      <c r="D35" s="60"/>
      <c r="E35" s="60" t="s">
        <v>0</v>
      </c>
      <c r="F35" s="60" t="s">
        <v>0</v>
      </c>
    </row>
    <row r="36" spans="1:6" ht="33.75" x14ac:dyDescent="0.25">
      <c r="A36" s="60" t="s">
        <v>105</v>
      </c>
      <c r="B36" s="67" t="s">
        <v>48</v>
      </c>
      <c r="C36" s="59" t="s">
        <v>70</v>
      </c>
      <c r="D36" s="60"/>
      <c r="E36" s="60" t="s">
        <v>0</v>
      </c>
      <c r="F36" s="60" t="s">
        <v>0</v>
      </c>
    </row>
    <row r="37" spans="1:6" ht="28.5" x14ac:dyDescent="0.25">
      <c r="A37" s="60" t="s">
        <v>105</v>
      </c>
      <c r="B37" s="67" t="s">
        <v>48</v>
      </c>
      <c r="C37" s="59" t="s">
        <v>50</v>
      </c>
      <c r="D37" s="60"/>
      <c r="E37" s="60" t="s">
        <v>0</v>
      </c>
      <c r="F37" s="60" t="s">
        <v>0</v>
      </c>
    </row>
    <row r="38" spans="1:6" ht="168.75" x14ac:dyDescent="0.25">
      <c r="A38" s="60" t="s">
        <v>109</v>
      </c>
      <c r="B38" s="67" t="s">
        <v>52</v>
      </c>
      <c r="C38" s="59" t="s">
        <v>53</v>
      </c>
      <c r="D38" s="60" t="s">
        <v>0</v>
      </c>
      <c r="E38" s="60" t="s">
        <v>0</v>
      </c>
      <c r="F38" s="60" t="s">
        <v>0</v>
      </c>
    </row>
    <row r="39" spans="1:6" ht="22.5" x14ac:dyDescent="0.25">
      <c r="A39" s="60" t="s">
        <v>109</v>
      </c>
      <c r="B39" s="67" t="s">
        <v>52</v>
      </c>
      <c r="C39" s="59" t="s">
        <v>54</v>
      </c>
      <c r="D39" s="60" t="s">
        <v>0</v>
      </c>
      <c r="E39" s="60" t="s">
        <v>0</v>
      </c>
      <c r="F39" s="60" t="s">
        <v>0</v>
      </c>
    </row>
    <row r="40" spans="1:6" ht="33.75" x14ac:dyDescent="0.25">
      <c r="A40" s="60" t="s">
        <v>109</v>
      </c>
      <c r="B40" s="67" t="s">
        <v>52</v>
      </c>
      <c r="C40" s="59" t="s">
        <v>55</v>
      </c>
      <c r="D40" s="60" t="s">
        <v>0</v>
      </c>
      <c r="E40" s="60" t="s">
        <v>0</v>
      </c>
      <c r="F40" s="60" t="s">
        <v>0</v>
      </c>
    </row>
    <row r="41" spans="1:6" ht="56.25" x14ac:dyDescent="0.25">
      <c r="A41" s="60" t="s">
        <v>109</v>
      </c>
      <c r="B41" s="67" t="s">
        <v>56</v>
      </c>
      <c r="C41" s="59" t="s">
        <v>111</v>
      </c>
      <c r="D41" s="60" t="s">
        <v>0</v>
      </c>
      <c r="E41" s="60" t="s">
        <v>0</v>
      </c>
      <c r="F41" s="60" t="s">
        <v>0</v>
      </c>
    </row>
    <row r="42" spans="1:6" x14ac:dyDescent="0.25">
      <c r="A42" s="60"/>
      <c r="B42" s="67"/>
      <c r="C42" s="61" t="s">
        <v>71</v>
      </c>
      <c r="D42" s="60">
        <f>COUNTA(Tabla24[ESENCIAL])</f>
        <v>18</v>
      </c>
      <c r="E42" s="60">
        <f>COUNTA(Tabla24[AVANZADO])</f>
        <v>27</v>
      </c>
      <c r="F42" s="60">
        <f>COUNTA(Tabla24[SOBRESALIENTE])</f>
        <v>38</v>
      </c>
    </row>
    <row r="43" spans="1:6" x14ac:dyDescent="0.25">
      <c r="A43" s="42"/>
      <c r="B43" s="62"/>
      <c r="C43" s="63" t="s">
        <v>268</v>
      </c>
      <c r="D43" s="64">
        <f>Tabla24[[#Totals],[ESENCIAL]]/Tabla24[[#Totals],[SOBRESALIENTE]]</f>
        <v>0.47368421052631576</v>
      </c>
      <c r="E43" s="64">
        <f>Tabla24[[#Totals],[AVANZADO]]/Tabla24[[#Totals],[SOBRESALIENTE]]</f>
        <v>0.71052631578947367</v>
      </c>
      <c r="F43" s="64">
        <v>1</v>
      </c>
    </row>
  </sheetData>
  <mergeCells count="3">
    <mergeCell ref="A1:F1"/>
    <mergeCell ref="A2:C2"/>
    <mergeCell ref="D2:F2"/>
  </mergeCells>
  <printOptions horizontalCentered="1"/>
  <pageMargins left="0.39370078740157483" right="0.39370078740157483" top="0.78740157480314965" bottom="0.39370078740157483" header="0.31496062992125984" footer="0.31496062992125984"/>
  <pageSetup scale="67" orientation="portrait" r:id="rId1"/>
  <headerFooter>
    <oddHeader>&amp;R&amp;G</oddHeader>
  </headerFooter>
  <legacyDrawingHF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D6CA0-926F-48EA-AC47-AABDECB83BED}">
  <dimension ref="A1:F45"/>
  <sheetViews>
    <sheetView showGridLines="0" zoomScale="90" zoomScaleNormal="90" workbookViewId="0">
      <selection activeCell="C4" sqref="C4"/>
    </sheetView>
  </sheetViews>
  <sheetFormatPr baseColWidth="10" defaultColWidth="11.42578125" defaultRowHeight="12.75" x14ac:dyDescent="0.2"/>
  <cols>
    <col min="1" max="1" width="22.42578125" style="2" customWidth="1"/>
    <col min="2" max="2" width="23.85546875" style="1" customWidth="1"/>
    <col min="3" max="3" width="86.5703125" style="1" customWidth="1"/>
    <col min="4" max="4" width="9.7109375" style="1" customWidth="1"/>
    <col min="5" max="5" width="7.42578125" style="1" customWidth="1"/>
    <col min="6" max="6" width="9.28515625" style="1" customWidth="1"/>
    <col min="7" max="7" width="5" style="1" customWidth="1"/>
    <col min="8" max="16384" width="11.42578125" style="1"/>
  </cols>
  <sheetData>
    <row r="1" spans="1:6" ht="46.5" customHeight="1" x14ac:dyDescent="0.2">
      <c r="A1" s="78" t="s">
        <v>241</v>
      </c>
      <c r="B1" s="78"/>
      <c r="C1" s="78"/>
      <c r="D1" s="78"/>
      <c r="E1" s="78"/>
      <c r="F1" s="78"/>
    </row>
    <row r="2" spans="1:6" ht="21" customHeight="1" x14ac:dyDescent="0.2">
      <c r="A2" s="79" t="s">
        <v>1</v>
      </c>
      <c r="B2" s="79"/>
      <c r="C2" s="79"/>
      <c r="D2" s="79" t="s">
        <v>72</v>
      </c>
      <c r="E2" s="79"/>
      <c r="F2" s="79"/>
    </row>
    <row r="3" spans="1:6" s="2" customFormat="1" ht="106.5" customHeight="1" x14ac:dyDescent="0.2">
      <c r="A3" s="18" t="s">
        <v>2</v>
      </c>
      <c r="B3" s="18" t="s">
        <v>3</v>
      </c>
      <c r="C3" s="18" t="s">
        <v>4</v>
      </c>
      <c r="D3" s="37" t="s">
        <v>5</v>
      </c>
      <c r="E3" s="37" t="s">
        <v>6</v>
      </c>
      <c r="F3" s="37" t="s">
        <v>7</v>
      </c>
    </row>
    <row r="4" spans="1:6" ht="237.75" customHeight="1" x14ac:dyDescent="0.2">
      <c r="A4" s="33" t="s">
        <v>8</v>
      </c>
      <c r="B4" s="33" t="s">
        <v>9</v>
      </c>
      <c r="C4" s="21" t="s">
        <v>58</v>
      </c>
      <c r="D4" s="35" t="s">
        <v>0</v>
      </c>
      <c r="E4" s="35" t="s">
        <v>0</v>
      </c>
      <c r="F4" s="35" t="s">
        <v>0</v>
      </c>
    </row>
    <row r="5" spans="1:6" ht="130.5" customHeight="1" x14ac:dyDescent="0.2">
      <c r="A5" s="33" t="s">
        <v>8</v>
      </c>
      <c r="B5" s="33" t="s">
        <v>10</v>
      </c>
      <c r="C5" s="33" t="s">
        <v>60</v>
      </c>
      <c r="D5" s="35" t="s">
        <v>0</v>
      </c>
      <c r="E5" s="35" t="s">
        <v>0</v>
      </c>
      <c r="F5" s="35" t="s">
        <v>0</v>
      </c>
    </row>
    <row r="6" spans="1:6" ht="129.75" customHeight="1" x14ac:dyDescent="0.2">
      <c r="A6" s="33" t="s">
        <v>11</v>
      </c>
      <c r="B6" s="33" t="s">
        <v>12</v>
      </c>
      <c r="C6" s="33" t="s">
        <v>59</v>
      </c>
      <c r="D6" s="35" t="s">
        <v>0</v>
      </c>
      <c r="E6" s="35" t="s">
        <v>0</v>
      </c>
      <c r="F6" s="35" t="s">
        <v>0</v>
      </c>
    </row>
    <row r="7" spans="1:6" ht="138" customHeight="1" x14ac:dyDescent="0.2">
      <c r="A7" s="33" t="s">
        <v>11</v>
      </c>
      <c r="B7" s="33" t="s">
        <v>13</v>
      </c>
      <c r="C7" s="33" t="s">
        <v>61</v>
      </c>
      <c r="D7" s="35" t="s">
        <v>0</v>
      </c>
      <c r="E7" s="35" t="s">
        <v>0</v>
      </c>
      <c r="F7" s="35" t="s">
        <v>0</v>
      </c>
    </row>
    <row r="8" spans="1:6" ht="250.5" customHeight="1" x14ac:dyDescent="0.2">
      <c r="A8" s="33" t="s">
        <v>11</v>
      </c>
      <c r="B8" s="33" t="s">
        <v>14</v>
      </c>
      <c r="C8" s="33" t="s">
        <v>284</v>
      </c>
      <c r="D8" s="35" t="s">
        <v>0</v>
      </c>
      <c r="E8" s="35" t="s">
        <v>0</v>
      </c>
      <c r="F8" s="35" t="s">
        <v>0</v>
      </c>
    </row>
    <row r="9" spans="1:6" ht="73.5" customHeight="1" x14ac:dyDescent="0.2">
      <c r="A9" s="33" t="s">
        <v>11</v>
      </c>
      <c r="B9" s="33" t="s">
        <v>14</v>
      </c>
      <c r="C9" s="68" t="s">
        <v>285</v>
      </c>
      <c r="D9" s="32"/>
      <c r="E9" s="35" t="s">
        <v>0</v>
      </c>
      <c r="F9" s="35" t="s">
        <v>0</v>
      </c>
    </row>
    <row r="10" spans="1:6" ht="267.75" x14ac:dyDescent="0.2">
      <c r="A10" s="33" t="s">
        <v>15</v>
      </c>
      <c r="B10" s="33" t="s">
        <v>16</v>
      </c>
      <c r="C10" s="21" t="s">
        <v>17</v>
      </c>
      <c r="D10" s="32"/>
      <c r="E10" s="35" t="s">
        <v>0</v>
      </c>
      <c r="F10" s="35" t="s">
        <v>0</v>
      </c>
    </row>
    <row r="11" spans="1:6" ht="76.5" x14ac:dyDescent="0.2">
      <c r="A11" s="33" t="s">
        <v>15</v>
      </c>
      <c r="B11" s="33" t="s">
        <v>18</v>
      </c>
      <c r="C11" s="33" t="s">
        <v>19</v>
      </c>
      <c r="D11" s="35" t="s">
        <v>0</v>
      </c>
      <c r="E11" s="35" t="s">
        <v>0</v>
      </c>
      <c r="F11" s="35" t="s">
        <v>0</v>
      </c>
    </row>
    <row r="12" spans="1:6" ht="51" x14ac:dyDescent="0.2">
      <c r="A12" s="33" t="s">
        <v>15</v>
      </c>
      <c r="B12" s="33" t="s">
        <v>18</v>
      </c>
      <c r="C12" s="33" t="s">
        <v>20</v>
      </c>
      <c r="D12" s="35"/>
      <c r="E12" s="35"/>
      <c r="F12" s="35" t="s">
        <v>0</v>
      </c>
    </row>
    <row r="13" spans="1:6" ht="51" x14ac:dyDescent="0.2">
      <c r="A13" s="33" t="s">
        <v>15</v>
      </c>
      <c r="B13" s="33" t="s">
        <v>18</v>
      </c>
      <c r="C13" s="69" t="s">
        <v>21</v>
      </c>
      <c r="D13" s="35" t="s">
        <v>0</v>
      </c>
      <c r="E13" s="35" t="s">
        <v>0</v>
      </c>
      <c r="F13" s="35" t="s">
        <v>0</v>
      </c>
    </row>
    <row r="14" spans="1:6" ht="231" customHeight="1" x14ac:dyDescent="0.2">
      <c r="A14" s="33" t="s">
        <v>15</v>
      </c>
      <c r="B14" s="33" t="s">
        <v>22</v>
      </c>
      <c r="C14" s="21" t="s">
        <v>63</v>
      </c>
      <c r="D14" s="32"/>
      <c r="E14" s="35" t="s">
        <v>0</v>
      </c>
      <c r="F14" s="35" t="s">
        <v>0</v>
      </c>
    </row>
    <row r="15" spans="1:6" ht="267.75" x14ac:dyDescent="0.2">
      <c r="A15" s="33" t="s">
        <v>23</v>
      </c>
      <c r="B15" s="33" t="s">
        <v>24</v>
      </c>
      <c r="C15" s="21" t="s">
        <v>286</v>
      </c>
      <c r="D15" s="32"/>
      <c r="E15" s="32"/>
      <c r="F15" s="35" t="s">
        <v>0</v>
      </c>
    </row>
    <row r="16" spans="1:6" ht="218.25" customHeight="1" x14ac:dyDescent="0.2">
      <c r="A16" s="33" t="s">
        <v>23</v>
      </c>
      <c r="B16" s="33" t="s">
        <v>24</v>
      </c>
      <c r="C16" s="33" t="s">
        <v>287</v>
      </c>
      <c r="D16" s="35" t="s">
        <v>0</v>
      </c>
      <c r="E16" s="35" t="s">
        <v>0</v>
      </c>
      <c r="F16" s="35" t="s">
        <v>0</v>
      </c>
    </row>
    <row r="17" spans="1:6" ht="63" customHeight="1" x14ac:dyDescent="0.2">
      <c r="A17" s="33" t="s">
        <v>23</v>
      </c>
      <c r="B17" s="33" t="s">
        <v>24</v>
      </c>
      <c r="C17" s="33" t="s">
        <v>25</v>
      </c>
      <c r="D17" s="35"/>
      <c r="E17" s="35"/>
      <c r="F17" s="35" t="s">
        <v>0</v>
      </c>
    </row>
    <row r="18" spans="1:6" ht="229.5" x14ac:dyDescent="0.2">
      <c r="A18" s="33" t="s">
        <v>23</v>
      </c>
      <c r="B18" s="33" t="s">
        <v>26</v>
      </c>
      <c r="C18" s="33" t="s">
        <v>64</v>
      </c>
      <c r="D18" s="32"/>
      <c r="E18" s="35"/>
      <c r="F18" s="35" t="s">
        <v>0</v>
      </c>
    </row>
    <row r="19" spans="1:6" ht="38.25" x14ac:dyDescent="0.2">
      <c r="A19" s="33" t="s">
        <v>27</v>
      </c>
      <c r="B19" s="33" t="s">
        <v>28</v>
      </c>
      <c r="C19" s="33" t="s">
        <v>29</v>
      </c>
      <c r="D19" s="32"/>
      <c r="E19" s="35"/>
      <c r="F19" s="35" t="s">
        <v>0</v>
      </c>
    </row>
    <row r="20" spans="1:6" ht="194.25" customHeight="1" x14ac:dyDescent="0.2">
      <c r="A20" s="33" t="s">
        <v>27</v>
      </c>
      <c r="B20" s="33" t="s">
        <v>30</v>
      </c>
      <c r="C20" s="33" t="s">
        <v>31</v>
      </c>
      <c r="D20" s="32"/>
      <c r="E20" s="35"/>
      <c r="F20" s="35" t="s">
        <v>0</v>
      </c>
    </row>
    <row r="21" spans="1:6" ht="138" customHeight="1" x14ac:dyDescent="0.2">
      <c r="A21" s="33" t="s">
        <v>27</v>
      </c>
      <c r="B21" s="33" t="s">
        <v>32</v>
      </c>
      <c r="C21" s="33" t="s">
        <v>33</v>
      </c>
      <c r="D21" s="35" t="s">
        <v>0</v>
      </c>
      <c r="E21" s="35" t="s">
        <v>0</v>
      </c>
      <c r="F21" s="35" t="s">
        <v>0</v>
      </c>
    </row>
    <row r="22" spans="1:6" ht="191.25" x14ac:dyDescent="0.2">
      <c r="A22" s="33" t="s">
        <v>27</v>
      </c>
      <c r="B22" s="33" t="s">
        <v>34</v>
      </c>
      <c r="C22" s="33" t="s">
        <v>65</v>
      </c>
      <c r="D22" s="35"/>
      <c r="E22" s="35" t="s">
        <v>0</v>
      </c>
      <c r="F22" s="35" t="s">
        <v>0</v>
      </c>
    </row>
    <row r="23" spans="1:6" ht="75.75" customHeight="1" x14ac:dyDescent="0.2">
      <c r="A23" s="33" t="s">
        <v>27</v>
      </c>
      <c r="B23" s="33" t="s">
        <v>35</v>
      </c>
      <c r="C23" s="33" t="s">
        <v>277</v>
      </c>
      <c r="D23" s="32"/>
      <c r="E23" s="35" t="s">
        <v>0</v>
      </c>
      <c r="F23" s="35" t="s">
        <v>0</v>
      </c>
    </row>
    <row r="24" spans="1:6" ht="111.75" customHeight="1" x14ac:dyDescent="0.2">
      <c r="A24" s="33" t="s">
        <v>27</v>
      </c>
      <c r="B24" s="33" t="s">
        <v>35</v>
      </c>
      <c r="C24" s="33" t="s">
        <v>270</v>
      </c>
      <c r="D24" s="32"/>
      <c r="E24" s="35" t="s">
        <v>0</v>
      </c>
      <c r="F24" s="35" t="s">
        <v>0</v>
      </c>
    </row>
    <row r="25" spans="1:6" ht="209.25" customHeight="1" x14ac:dyDescent="0.2">
      <c r="A25" s="33" t="s">
        <v>27</v>
      </c>
      <c r="B25" s="33" t="s">
        <v>35</v>
      </c>
      <c r="C25" s="33" t="s">
        <v>271</v>
      </c>
      <c r="D25" s="32"/>
      <c r="E25" s="32"/>
      <c r="F25" s="35" t="s">
        <v>0</v>
      </c>
    </row>
    <row r="26" spans="1:6" ht="174" customHeight="1" x14ac:dyDescent="0.2">
      <c r="A26" s="33" t="s">
        <v>36</v>
      </c>
      <c r="B26" s="33" t="s">
        <v>37</v>
      </c>
      <c r="C26" s="33" t="s">
        <v>66</v>
      </c>
      <c r="D26" s="35"/>
      <c r="E26" s="35" t="s">
        <v>0</v>
      </c>
      <c r="F26" s="35" t="s">
        <v>0</v>
      </c>
    </row>
    <row r="27" spans="1:6" ht="38.25" x14ac:dyDescent="0.2">
      <c r="A27" s="33" t="s">
        <v>36</v>
      </c>
      <c r="B27" s="33" t="s">
        <v>37</v>
      </c>
      <c r="C27" s="33" t="s">
        <v>38</v>
      </c>
      <c r="D27" s="32"/>
      <c r="E27" s="32"/>
      <c r="F27" s="35" t="s">
        <v>0</v>
      </c>
    </row>
    <row r="28" spans="1:6" ht="150" customHeight="1" x14ac:dyDescent="0.2">
      <c r="A28" s="33" t="s">
        <v>36</v>
      </c>
      <c r="B28" s="33" t="s">
        <v>37</v>
      </c>
      <c r="C28" s="33" t="s">
        <v>39</v>
      </c>
      <c r="D28" s="35" t="s">
        <v>0</v>
      </c>
      <c r="E28" s="35" t="s">
        <v>0</v>
      </c>
      <c r="F28" s="35" t="s">
        <v>0</v>
      </c>
    </row>
    <row r="29" spans="1:6" ht="63.75" x14ac:dyDescent="0.2">
      <c r="A29" s="33" t="s">
        <v>36</v>
      </c>
      <c r="B29" s="33" t="s">
        <v>40</v>
      </c>
      <c r="C29" s="69" t="s">
        <v>41</v>
      </c>
      <c r="D29" s="32"/>
      <c r="E29" s="32"/>
      <c r="F29" s="35" t="s">
        <v>0</v>
      </c>
    </row>
    <row r="30" spans="1:6" ht="90" customHeight="1" x14ac:dyDescent="0.2">
      <c r="A30" s="33" t="s">
        <v>36</v>
      </c>
      <c r="B30" s="33" t="s">
        <v>42</v>
      </c>
      <c r="C30" s="33" t="s">
        <v>62</v>
      </c>
      <c r="D30" s="35" t="s">
        <v>0</v>
      </c>
      <c r="E30" s="35" t="s">
        <v>0</v>
      </c>
      <c r="F30" s="35" t="s">
        <v>0</v>
      </c>
    </row>
    <row r="31" spans="1:6" ht="150" customHeight="1" x14ac:dyDescent="0.2">
      <c r="A31" s="33" t="s">
        <v>43</v>
      </c>
      <c r="B31" s="33" t="s">
        <v>44</v>
      </c>
      <c r="C31" s="33" t="s">
        <v>67</v>
      </c>
      <c r="D31" s="35" t="s">
        <v>0</v>
      </c>
      <c r="E31" s="35" t="s">
        <v>0</v>
      </c>
      <c r="F31" s="35" t="s">
        <v>0</v>
      </c>
    </row>
    <row r="32" spans="1:6" ht="118.5" customHeight="1" x14ac:dyDescent="0.2">
      <c r="A32" s="33" t="s">
        <v>43</v>
      </c>
      <c r="B32" s="33" t="s">
        <v>45</v>
      </c>
      <c r="C32" s="33" t="s">
        <v>46</v>
      </c>
      <c r="D32" s="32"/>
      <c r="E32" s="35"/>
      <c r="F32" s="35" t="s">
        <v>0</v>
      </c>
    </row>
    <row r="33" spans="1:6" ht="183.75" customHeight="1" x14ac:dyDescent="0.2">
      <c r="A33" s="33" t="s">
        <v>43</v>
      </c>
      <c r="B33" s="33" t="s">
        <v>45</v>
      </c>
      <c r="C33" s="33" t="s">
        <v>273</v>
      </c>
      <c r="D33" s="32"/>
      <c r="E33" s="35"/>
      <c r="F33" s="35" t="s">
        <v>0</v>
      </c>
    </row>
    <row r="34" spans="1:6" ht="26.25" customHeight="1" x14ac:dyDescent="0.2">
      <c r="A34" s="33" t="s">
        <v>43</v>
      </c>
      <c r="B34" s="33" t="s">
        <v>45</v>
      </c>
      <c r="C34" s="33" t="s">
        <v>47</v>
      </c>
      <c r="D34" s="32"/>
      <c r="E34" s="32"/>
      <c r="F34" s="35" t="s">
        <v>0</v>
      </c>
    </row>
    <row r="35" spans="1:6" ht="45" customHeight="1" x14ac:dyDescent="0.2">
      <c r="A35" s="33" t="s">
        <v>43</v>
      </c>
      <c r="B35" s="33" t="s">
        <v>48</v>
      </c>
      <c r="C35" s="33" t="s">
        <v>49</v>
      </c>
      <c r="D35" s="32"/>
      <c r="E35" s="35" t="s">
        <v>0</v>
      </c>
      <c r="F35" s="35" t="s">
        <v>0</v>
      </c>
    </row>
    <row r="36" spans="1:6" ht="242.25" x14ac:dyDescent="0.2">
      <c r="A36" s="33" t="s">
        <v>43</v>
      </c>
      <c r="B36" s="33" t="s">
        <v>48</v>
      </c>
      <c r="C36" s="33" t="s">
        <v>68</v>
      </c>
      <c r="D36" s="32"/>
      <c r="E36" s="35" t="s">
        <v>0</v>
      </c>
      <c r="F36" s="35" t="s">
        <v>0</v>
      </c>
    </row>
    <row r="37" spans="1:6" ht="66" customHeight="1" x14ac:dyDescent="0.2">
      <c r="A37" s="33" t="s">
        <v>43</v>
      </c>
      <c r="B37" s="33" t="s">
        <v>48</v>
      </c>
      <c r="C37" s="33" t="s">
        <v>69</v>
      </c>
      <c r="D37" s="32"/>
      <c r="E37" s="35" t="s">
        <v>0</v>
      </c>
      <c r="F37" s="35" t="s">
        <v>0</v>
      </c>
    </row>
    <row r="38" spans="1:6" ht="64.5" customHeight="1" x14ac:dyDescent="0.2">
      <c r="A38" s="33" t="s">
        <v>43</v>
      </c>
      <c r="B38" s="33" t="s">
        <v>48</v>
      </c>
      <c r="C38" s="33" t="s">
        <v>70</v>
      </c>
      <c r="D38" s="32"/>
      <c r="E38" s="35" t="s">
        <v>0</v>
      </c>
      <c r="F38" s="35" t="s">
        <v>0</v>
      </c>
    </row>
    <row r="39" spans="1:6" ht="55.5" customHeight="1" x14ac:dyDescent="0.2">
      <c r="A39" s="33" t="s">
        <v>43</v>
      </c>
      <c r="B39" s="33" t="s">
        <v>48</v>
      </c>
      <c r="C39" s="33" t="s">
        <v>50</v>
      </c>
      <c r="D39" s="32"/>
      <c r="E39" s="35" t="s">
        <v>0</v>
      </c>
      <c r="F39" s="35" t="s">
        <v>0</v>
      </c>
    </row>
    <row r="40" spans="1:6" ht="191.25" x14ac:dyDescent="0.2">
      <c r="A40" s="33" t="s">
        <v>51</v>
      </c>
      <c r="B40" s="33" t="s">
        <v>52</v>
      </c>
      <c r="C40" s="33" t="s">
        <v>53</v>
      </c>
      <c r="D40" s="35" t="s">
        <v>0</v>
      </c>
      <c r="E40" s="35" t="s">
        <v>0</v>
      </c>
      <c r="F40" s="35" t="s">
        <v>0</v>
      </c>
    </row>
    <row r="41" spans="1:6" ht="25.5" x14ac:dyDescent="0.2">
      <c r="A41" s="33" t="s">
        <v>51</v>
      </c>
      <c r="B41" s="33" t="s">
        <v>52</v>
      </c>
      <c r="C41" s="33" t="s">
        <v>54</v>
      </c>
      <c r="D41" s="35" t="s">
        <v>0</v>
      </c>
      <c r="E41" s="35" t="s">
        <v>0</v>
      </c>
      <c r="F41" s="35" t="s">
        <v>0</v>
      </c>
    </row>
    <row r="42" spans="1:6" ht="38.25" x14ac:dyDescent="0.2">
      <c r="A42" s="33" t="s">
        <v>51</v>
      </c>
      <c r="B42" s="33" t="s">
        <v>52</v>
      </c>
      <c r="C42" s="33" t="s">
        <v>55</v>
      </c>
      <c r="D42" s="35" t="s">
        <v>0</v>
      </c>
      <c r="E42" s="35" t="s">
        <v>0</v>
      </c>
      <c r="F42" s="35" t="s">
        <v>0</v>
      </c>
    </row>
    <row r="43" spans="1:6" ht="25.5" x14ac:dyDescent="0.2">
      <c r="A43" s="33" t="s">
        <v>51</v>
      </c>
      <c r="B43" s="33" t="s">
        <v>56</v>
      </c>
      <c r="C43" s="33" t="s">
        <v>57</v>
      </c>
      <c r="D43" s="35" t="s">
        <v>0</v>
      </c>
      <c r="E43" s="35" t="s">
        <v>0</v>
      </c>
      <c r="F43" s="35" t="s">
        <v>0</v>
      </c>
    </row>
    <row r="44" spans="1:6" ht="14.25" x14ac:dyDescent="0.2">
      <c r="A44" s="33"/>
      <c r="B44" s="33"/>
      <c r="C44" s="52" t="s">
        <v>71</v>
      </c>
      <c r="D44" s="70">
        <f>COUNTA(D4:D43)</f>
        <v>16</v>
      </c>
      <c r="E44" s="70">
        <f>COUNTA(E4:E43)</f>
        <v>28</v>
      </c>
      <c r="F44" s="70">
        <f>COUNTA(F4:F43)</f>
        <v>40</v>
      </c>
    </row>
    <row r="45" spans="1:6" ht="14.25" x14ac:dyDescent="0.2">
      <c r="A45" s="12"/>
      <c r="B45" s="13"/>
      <c r="C45" s="34" t="s">
        <v>268</v>
      </c>
      <c r="D45" s="71">
        <f>D44/F44</f>
        <v>0.4</v>
      </c>
      <c r="E45" s="71">
        <f>E44/F44</f>
        <v>0.7</v>
      </c>
      <c r="F45" s="72">
        <v>1</v>
      </c>
    </row>
  </sheetData>
  <mergeCells count="3">
    <mergeCell ref="A1:F1"/>
    <mergeCell ref="A2:C2"/>
    <mergeCell ref="D2:F2"/>
  </mergeCells>
  <printOptions horizontalCentered="1"/>
  <pageMargins left="0.39370078740157483" right="0.39370078740157483" top="0.78740157480314965" bottom="0.39370078740157483" header="0.31496062992125984" footer="0.31496062992125984"/>
  <pageSetup scale="60" orientation="portrait" r:id="rId1"/>
  <headerFooter>
    <oddHeader>&amp;R&amp;G</oddHeader>
    <oddFooter>Página &amp;P</oddFooter>
  </headerFooter>
  <legacyDrawingHF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B5F23-756D-4120-A2AF-E437E5D28536}">
  <dimension ref="A1:F44"/>
  <sheetViews>
    <sheetView showGridLines="0" zoomScale="90" zoomScaleNormal="90" workbookViewId="0">
      <selection activeCell="A2" sqref="A2:C2"/>
    </sheetView>
  </sheetViews>
  <sheetFormatPr baseColWidth="10" defaultColWidth="11.42578125" defaultRowHeight="12.75" x14ac:dyDescent="0.25"/>
  <cols>
    <col min="1" max="1" width="21" style="17" customWidth="1"/>
    <col min="2" max="2" width="25.5703125" style="16" customWidth="1"/>
    <col min="3" max="3" width="86" style="16" customWidth="1"/>
    <col min="4" max="6" width="8.7109375" style="16" customWidth="1"/>
    <col min="7" max="16384" width="11.42578125" style="16"/>
  </cols>
  <sheetData>
    <row r="1" spans="1:6" ht="42" customHeight="1" x14ac:dyDescent="0.25">
      <c r="A1" s="80" t="s">
        <v>295</v>
      </c>
      <c r="B1" s="81"/>
      <c r="C1" s="81"/>
      <c r="D1" s="81"/>
      <c r="E1" s="81"/>
      <c r="F1" s="82"/>
    </row>
    <row r="2" spans="1:6" ht="33.75" customHeight="1" x14ac:dyDescent="0.25">
      <c r="A2" s="83" t="s">
        <v>1</v>
      </c>
      <c r="B2" s="83"/>
      <c r="C2" s="83"/>
      <c r="D2" s="83" t="s">
        <v>72</v>
      </c>
      <c r="E2" s="83"/>
      <c r="F2" s="83"/>
    </row>
    <row r="3" spans="1:6" s="17" customFormat="1" ht="90.75" customHeight="1" x14ac:dyDescent="0.25">
      <c r="A3" s="18" t="s">
        <v>2</v>
      </c>
      <c r="B3" s="18" t="s">
        <v>3</v>
      </c>
      <c r="C3" s="18" t="s">
        <v>4</v>
      </c>
      <c r="D3" s="58" t="s">
        <v>5</v>
      </c>
      <c r="E3" s="58" t="s">
        <v>6</v>
      </c>
      <c r="F3" s="58" t="s">
        <v>7</v>
      </c>
    </row>
    <row r="4" spans="1:6" ht="162" customHeight="1" x14ac:dyDescent="0.25">
      <c r="A4" s="33" t="s">
        <v>8</v>
      </c>
      <c r="B4" s="33" t="s">
        <v>9</v>
      </c>
      <c r="C4" s="21" t="s">
        <v>195</v>
      </c>
      <c r="D4" s="32" t="s">
        <v>0</v>
      </c>
      <c r="E4" s="32" t="s">
        <v>0</v>
      </c>
      <c r="F4" s="32" t="s">
        <v>0</v>
      </c>
    </row>
    <row r="5" spans="1:6" ht="59.25" customHeight="1" x14ac:dyDescent="0.25">
      <c r="A5" s="33" t="s">
        <v>8</v>
      </c>
      <c r="B5" s="33" t="s">
        <v>10</v>
      </c>
      <c r="C5" s="33" t="s">
        <v>196</v>
      </c>
      <c r="D5" s="32" t="s">
        <v>0</v>
      </c>
      <c r="E5" s="32" t="s">
        <v>0</v>
      </c>
      <c r="F5" s="32" t="s">
        <v>0</v>
      </c>
    </row>
    <row r="6" spans="1:6" ht="66" customHeight="1" x14ac:dyDescent="0.25">
      <c r="A6" s="33" t="s">
        <v>11</v>
      </c>
      <c r="B6" s="33" t="s">
        <v>12</v>
      </c>
      <c r="C6" s="33" t="s">
        <v>88</v>
      </c>
      <c r="D6" s="32" t="s">
        <v>0</v>
      </c>
      <c r="E6" s="32" t="s">
        <v>0</v>
      </c>
      <c r="F6" s="32" t="s">
        <v>0</v>
      </c>
    </row>
    <row r="7" spans="1:6" ht="104.25" customHeight="1" x14ac:dyDescent="0.25">
      <c r="A7" s="33" t="s">
        <v>11</v>
      </c>
      <c r="B7" s="33" t="s">
        <v>13</v>
      </c>
      <c r="C7" s="33" t="s">
        <v>197</v>
      </c>
      <c r="D7" s="32" t="s">
        <v>0</v>
      </c>
      <c r="E7" s="32" t="s">
        <v>0</v>
      </c>
      <c r="F7" s="32" t="s">
        <v>0</v>
      </c>
    </row>
    <row r="8" spans="1:6" ht="51" x14ac:dyDescent="0.25">
      <c r="A8" s="33" t="s">
        <v>11</v>
      </c>
      <c r="B8" s="33" t="s">
        <v>14</v>
      </c>
      <c r="C8" s="33" t="s">
        <v>90</v>
      </c>
      <c r="D8" s="32" t="s">
        <v>0</v>
      </c>
      <c r="E8" s="32" t="s">
        <v>0</v>
      </c>
      <c r="F8" s="32" t="s">
        <v>0</v>
      </c>
    </row>
    <row r="9" spans="1:6" ht="241.5" customHeight="1" x14ac:dyDescent="0.25">
      <c r="A9" s="33" t="s">
        <v>15</v>
      </c>
      <c r="B9" s="33" t="s">
        <v>16</v>
      </c>
      <c r="C9" s="21" t="s">
        <v>113</v>
      </c>
      <c r="D9" s="32"/>
      <c r="E9" s="32" t="s">
        <v>0</v>
      </c>
      <c r="F9" s="32" t="s">
        <v>0</v>
      </c>
    </row>
    <row r="10" spans="1:6" ht="63.75" x14ac:dyDescent="0.25">
      <c r="A10" s="33" t="s">
        <v>15</v>
      </c>
      <c r="B10" s="33" t="s">
        <v>18</v>
      </c>
      <c r="C10" s="33" t="s">
        <v>114</v>
      </c>
      <c r="D10" s="32" t="s">
        <v>0</v>
      </c>
      <c r="E10" s="32" t="s">
        <v>0</v>
      </c>
      <c r="F10" s="32" t="s">
        <v>0</v>
      </c>
    </row>
    <row r="11" spans="1:6" ht="25.5" x14ac:dyDescent="0.25">
      <c r="A11" s="33" t="s">
        <v>15</v>
      </c>
      <c r="B11" s="33" t="s">
        <v>18</v>
      </c>
      <c r="C11" s="33" t="s">
        <v>94</v>
      </c>
      <c r="D11" s="32"/>
      <c r="E11" s="32"/>
      <c r="F11" s="32" t="s">
        <v>0</v>
      </c>
    </row>
    <row r="12" spans="1:6" ht="51.75" customHeight="1" x14ac:dyDescent="0.25">
      <c r="A12" s="33" t="s">
        <v>15</v>
      </c>
      <c r="B12" s="33" t="s">
        <v>18</v>
      </c>
      <c r="C12" s="33" t="s">
        <v>115</v>
      </c>
      <c r="D12" s="32" t="s">
        <v>0</v>
      </c>
      <c r="E12" s="32" t="s">
        <v>0</v>
      </c>
      <c r="F12" s="32" t="s">
        <v>0</v>
      </c>
    </row>
    <row r="13" spans="1:6" ht="114.75" x14ac:dyDescent="0.25">
      <c r="A13" s="33" t="s">
        <v>15</v>
      </c>
      <c r="B13" s="33" t="s">
        <v>22</v>
      </c>
      <c r="C13" s="21" t="s">
        <v>116</v>
      </c>
      <c r="D13" s="32"/>
      <c r="E13" s="32" t="s">
        <v>139</v>
      </c>
      <c r="F13" s="32" t="s">
        <v>0</v>
      </c>
    </row>
    <row r="14" spans="1:6" ht="239.25" customHeight="1" x14ac:dyDescent="0.25">
      <c r="A14" s="33" t="s">
        <v>23</v>
      </c>
      <c r="B14" s="33" t="s">
        <v>24</v>
      </c>
      <c r="C14" s="21" t="s">
        <v>269</v>
      </c>
      <c r="D14" s="32"/>
      <c r="E14" s="32"/>
      <c r="F14" s="32" t="s">
        <v>0</v>
      </c>
    </row>
    <row r="15" spans="1:6" ht="141.75" customHeight="1" x14ac:dyDescent="0.25">
      <c r="A15" s="33" t="s">
        <v>23</v>
      </c>
      <c r="B15" s="33" t="s">
        <v>24</v>
      </c>
      <c r="C15" s="33" t="s">
        <v>274</v>
      </c>
      <c r="D15" s="32" t="s">
        <v>0</v>
      </c>
      <c r="E15" s="32" t="s">
        <v>0</v>
      </c>
      <c r="F15" s="32" t="s">
        <v>0</v>
      </c>
    </row>
    <row r="16" spans="1:6" ht="54" customHeight="1" x14ac:dyDescent="0.25">
      <c r="A16" s="33" t="s">
        <v>23</v>
      </c>
      <c r="B16" s="33" t="s">
        <v>24</v>
      </c>
      <c r="C16" s="33" t="s">
        <v>275</v>
      </c>
      <c r="D16" s="32"/>
      <c r="E16" s="32" t="s">
        <v>0</v>
      </c>
      <c r="F16" s="32" t="s">
        <v>0</v>
      </c>
    </row>
    <row r="17" spans="1:6" ht="54" customHeight="1" x14ac:dyDescent="0.25">
      <c r="A17" s="33" t="s">
        <v>23</v>
      </c>
      <c r="B17" s="33" t="s">
        <v>24</v>
      </c>
      <c r="C17" s="33" t="s">
        <v>276</v>
      </c>
      <c r="D17" s="32"/>
      <c r="E17" s="32"/>
      <c r="F17" s="32" t="s">
        <v>0</v>
      </c>
    </row>
    <row r="18" spans="1:6" ht="264.75" customHeight="1" x14ac:dyDescent="0.25">
      <c r="A18" s="33" t="s">
        <v>23</v>
      </c>
      <c r="B18" s="33" t="s">
        <v>26</v>
      </c>
      <c r="C18" s="33" t="s">
        <v>97</v>
      </c>
      <c r="D18" s="32"/>
      <c r="E18" s="32"/>
      <c r="F18" s="32" t="s">
        <v>0</v>
      </c>
    </row>
    <row r="19" spans="1:6" ht="38.25" x14ac:dyDescent="0.25">
      <c r="A19" s="33" t="s">
        <v>27</v>
      </c>
      <c r="B19" s="33" t="s">
        <v>28</v>
      </c>
      <c r="C19" s="33" t="s">
        <v>29</v>
      </c>
      <c r="D19" s="32"/>
      <c r="E19" s="32"/>
      <c r="F19" s="32" t="s">
        <v>0</v>
      </c>
    </row>
    <row r="20" spans="1:6" ht="140.25" x14ac:dyDescent="0.25">
      <c r="A20" s="33" t="s">
        <v>27</v>
      </c>
      <c r="B20" s="33" t="s">
        <v>30</v>
      </c>
      <c r="C20" s="33" t="s">
        <v>124</v>
      </c>
      <c r="D20" s="32"/>
      <c r="E20" s="32"/>
      <c r="F20" s="32" t="s">
        <v>0</v>
      </c>
    </row>
    <row r="21" spans="1:6" ht="140.25" customHeight="1" x14ac:dyDescent="0.25">
      <c r="A21" s="33" t="s">
        <v>27</v>
      </c>
      <c r="B21" s="33" t="s">
        <v>32</v>
      </c>
      <c r="C21" s="33" t="s">
        <v>125</v>
      </c>
      <c r="D21" s="32" t="s">
        <v>0</v>
      </c>
      <c r="E21" s="32" t="s">
        <v>0</v>
      </c>
      <c r="F21" s="32" t="s">
        <v>0</v>
      </c>
    </row>
    <row r="22" spans="1:6" ht="251.25" customHeight="1" x14ac:dyDescent="0.25">
      <c r="A22" s="33" t="s">
        <v>27</v>
      </c>
      <c r="B22" s="33" t="s">
        <v>34</v>
      </c>
      <c r="C22" s="33" t="s">
        <v>234</v>
      </c>
      <c r="D22" s="32"/>
      <c r="E22" s="32" t="s">
        <v>0</v>
      </c>
      <c r="F22" s="32" t="s">
        <v>0</v>
      </c>
    </row>
    <row r="23" spans="1:6" ht="92.25" customHeight="1" x14ac:dyDescent="0.25">
      <c r="A23" s="33" t="s">
        <v>27</v>
      </c>
      <c r="B23" s="33" t="s">
        <v>35</v>
      </c>
      <c r="C23" s="33" t="s">
        <v>277</v>
      </c>
      <c r="D23" s="32"/>
      <c r="E23" s="32" t="s">
        <v>0</v>
      </c>
      <c r="F23" s="32" t="s">
        <v>0</v>
      </c>
    </row>
    <row r="24" spans="1:6" ht="102" x14ac:dyDescent="0.25">
      <c r="A24" s="33" t="s">
        <v>27</v>
      </c>
      <c r="B24" s="33" t="s">
        <v>35</v>
      </c>
      <c r="C24" s="33" t="s">
        <v>270</v>
      </c>
      <c r="D24" s="32"/>
      <c r="E24" s="32" t="s">
        <v>139</v>
      </c>
      <c r="F24" s="32" t="s">
        <v>0</v>
      </c>
    </row>
    <row r="25" spans="1:6" ht="204" x14ac:dyDescent="0.25">
      <c r="A25" s="33" t="s">
        <v>27</v>
      </c>
      <c r="B25" s="33" t="s">
        <v>35</v>
      </c>
      <c r="C25" s="33" t="s">
        <v>271</v>
      </c>
      <c r="D25" s="32"/>
      <c r="E25" s="32"/>
      <c r="F25" s="32" t="s">
        <v>0</v>
      </c>
    </row>
    <row r="26" spans="1:6" ht="165.75" x14ac:dyDescent="0.25">
      <c r="A26" s="33" t="s">
        <v>36</v>
      </c>
      <c r="B26" s="33" t="s">
        <v>37</v>
      </c>
      <c r="C26" s="33" t="s">
        <v>66</v>
      </c>
      <c r="D26" s="32"/>
      <c r="E26" s="32" t="s">
        <v>0</v>
      </c>
      <c r="F26" s="32" t="s">
        <v>0</v>
      </c>
    </row>
    <row r="27" spans="1:6" ht="38.25" x14ac:dyDescent="0.25">
      <c r="A27" s="33" t="s">
        <v>36</v>
      </c>
      <c r="B27" s="33" t="s">
        <v>37</v>
      </c>
      <c r="C27" s="33" t="s">
        <v>38</v>
      </c>
      <c r="D27" s="32"/>
      <c r="E27" s="32"/>
      <c r="F27" s="32" t="s">
        <v>0</v>
      </c>
    </row>
    <row r="28" spans="1:6" ht="25.5" x14ac:dyDescent="0.25">
      <c r="A28" s="33" t="s">
        <v>36</v>
      </c>
      <c r="B28" s="33" t="s">
        <v>37</v>
      </c>
      <c r="C28" s="33" t="s">
        <v>39</v>
      </c>
      <c r="D28" s="32" t="s">
        <v>0</v>
      </c>
      <c r="E28" s="32" t="s">
        <v>0</v>
      </c>
      <c r="F28" s="32" t="s">
        <v>0</v>
      </c>
    </row>
    <row r="29" spans="1:6" ht="63.75" x14ac:dyDescent="0.25">
      <c r="A29" s="33" t="s">
        <v>36</v>
      </c>
      <c r="B29" s="33" t="s">
        <v>40</v>
      </c>
      <c r="C29" s="33" t="s">
        <v>272</v>
      </c>
      <c r="D29" s="32"/>
      <c r="E29" s="32"/>
      <c r="F29" s="32" t="s">
        <v>0</v>
      </c>
    </row>
    <row r="30" spans="1:6" ht="53.25" customHeight="1" x14ac:dyDescent="0.25">
      <c r="A30" s="33" t="s">
        <v>36</v>
      </c>
      <c r="B30" s="33" t="s">
        <v>42</v>
      </c>
      <c r="C30" s="33" t="s">
        <v>235</v>
      </c>
      <c r="D30" s="32" t="s">
        <v>0</v>
      </c>
      <c r="E30" s="32" t="s">
        <v>0</v>
      </c>
      <c r="F30" s="32" t="s">
        <v>0</v>
      </c>
    </row>
    <row r="31" spans="1:6" ht="122.25" customHeight="1" x14ac:dyDescent="0.25">
      <c r="A31" s="33" t="s">
        <v>43</v>
      </c>
      <c r="B31" s="33" t="s">
        <v>44</v>
      </c>
      <c r="C31" s="33" t="s">
        <v>67</v>
      </c>
      <c r="D31" s="32"/>
      <c r="E31" s="32" t="s">
        <v>0</v>
      </c>
      <c r="F31" s="32" t="s">
        <v>0</v>
      </c>
    </row>
    <row r="32" spans="1:6" ht="81.75" customHeight="1" x14ac:dyDescent="0.25">
      <c r="A32" s="33" t="s">
        <v>43</v>
      </c>
      <c r="B32" s="33" t="s">
        <v>45</v>
      </c>
      <c r="C32" s="33" t="s">
        <v>46</v>
      </c>
      <c r="D32" s="32"/>
      <c r="E32" s="32"/>
      <c r="F32" s="32" t="s">
        <v>0</v>
      </c>
    </row>
    <row r="33" spans="1:6" ht="146.25" customHeight="1" x14ac:dyDescent="0.25">
      <c r="A33" s="33" t="s">
        <v>43</v>
      </c>
      <c r="B33" s="33" t="s">
        <v>45</v>
      </c>
      <c r="C33" s="33" t="s">
        <v>273</v>
      </c>
      <c r="D33" s="32"/>
      <c r="E33" s="32"/>
      <c r="F33" s="32" t="s">
        <v>0</v>
      </c>
    </row>
    <row r="34" spans="1:6" ht="25.5" x14ac:dyDescent="0.25">
      <c r="A34" s="33" t="s">
        <v>43</v>
      </c>
      <c r="B34" s="33" t="s">
        <v>45</v>
      </c>
      <c r="C34" s="33" t="s">
        <v>47</v>
      </c>
      <c r="D34" s="32"/>
      <c r="E34" s="32"/>
      <c r="F34" s="32" t="s">
        <v>0</v>
      </c>
    </row>
    <row r="35" spans="1:6" ht="34.5" customHeight="1" x14ac:dyDescent="0.25">
      <c r="A35" s="33" t="s">
        <v>43</v>
      </c>
      <c r="B35" s="33" t="s">
        <v>48</v>
      </c>
      <c r="C35" s="33" t="s">
        <v>49</v>
      </c>
      <c r="D35" s="32"/>
      <c r="E35" s="32" t="s">
        <v>0</v>
      </c>
      <c r="F35" s="32" t="s">
        <v>0</v>
      </c>
    </row>
    <row r="36" spans="1:6" ht="31.5" customHeight="1" x14ac:dyDescent="0.25">
      <c r="A36" s="33" t="s">
        <v>43</v>
      </c>
      <c r="B36" s="33" t="s">
        <v>48</v>
      </c>
      <c r="C36" s="33" t="s">
        <v>138</v>
      </c>
      <c r="D36" s="32"/>
      <c r="E36" s="32"/>
      <c r="F36" s="32" t="s">
        <v>0</v>
      </c>
    </row>
    <row r="37" spans="1:6" ht="229.5" x14ac:dyDescent="0.25">
      <c r="A37" s="33" t="s">
        <v>43</v>
      </c>
      <c r="B37" s="33" t="s">
        <v>48</v>
      </c>
      <c r="C37" s="33" t="s">
        <v>238</v>
      </c>
      <c r="D37" s="32"/>
      <c r="E37" s="32" t="s">
        <v>139</v>
      </c>
      <c r="F37" s="32" t="s">
        <v>139</v>
      </c>
    </row>
    <row r="38" spans="1:6" ht="63.75" x14ac:dyDescent="0.25">
      <c r="A38" s="33" t="s">
        <v>43</v>
      </c>
      <c r="B38" s="33" t="s">
        <v>48</v>
      </c>
      <c r="C38" s="21" t="s">
        <v>69</v>
      </c>
      <c r="D38" s="32"/>
      <c r="E38" s="32" t="s">
        <v>139</v>
      </c>
      <c r="F38" s="32" t="s">
        <v>139</v>
      </c>
    </row>
    <row r="39" spans="1:6" ht="46.5" customHeight="1" x14ac:dyDescent="0.25">
      <c r="A39" s="33" t="s">
        <v>43</v>
      </c>
      <c r="B39" s="33" t="s">
        <v>48</v>
      </c>
      <c r="C39" s="21" t="s">
        <v>70</v>
      </c>
      <c r="D39" s="32"/>
      <c r="E39" s="32" t="s">
        <v>139</v>
      </c>
      <c r="F39" s="32" t="s">
        <v>139</v>
      </c>
    </row>
    <row r="40" spans="1:6" ht="32.25" customHeight="1" x14ac:dyDescent="0.25">
      <c r="A40" s="33" t="s">
        <v>43</v>
      </c>
      <c r="B40" s="33" t="s">
        <v>48</v>
      </c>
      <c r="C40" s="33" t="s">
        <v>50</v>
      </c>
      <c r="D40" s="32"/>
      <c r="E40" s="32" t="s">
        <v>139</v>
      </c>
      <c r="F40" s="32" t="s">
        <v>0</v>
      </c>
    </row>
    <row r="41" spans="1:6" ht="263.25" customHeight="1" x14ac:dyDescent="0.25">
      <c r="A41" s="33" t="s">
        <v>51</v>
      </c>
      <c r="B41" s="33" t="s">
        <v>52</v>
      </c>
      <c r="C41" s="33" t="s">
        <v>110</v>
      </c>
      <c r="D41" s="32" t="s">
        <v>139</v>
      </c>
      <c r="E41" s="32" t="s">
        <v>139</v>
      </c>
      <c r="F41" s="32" t="s">
        <v>0</v>
      </c>
    </row>
    <row r="42" spans="1:6" ht="62.25" customHeight="1" x14ac:dyDescent="0.25">
      <c r="A42" s="33" t="s">
        <v>51</v>
      </c>
      <c r="B42" s="33" t="s">
        <v>56</v>
      </c>
      <c r="C42" s="33" t="s">
        <v>111</v>
      </c>
      <c r="D42" s="32" t="s">
        <v>0</v>
      </c>
      <c r="E42" s="32" t="s">
        <v>0</v>
      </c>
      <c r="F42" s="32" t="s">
        <v>0</v>
      </c>
    </row>
    <row r="43" spans="1:6" x14ac:dyDescent="0.25">
      <c r="A43" s="33"/>
      <c r="B43" s="33"/>
      <c r="C43" s="34" t="s">
        <v>71</v>
      </c>
      <c r="D43" s="35">
        <f>COUNTA(D4:D42)</f>
        <v>13</v>
      </c>
      <c r="E43" s="35">
        <f>COUNTA(E4:E42)</f>
        <v>26</v>
      </c>
      <c r="F43" s="35">
        <f>COUNTA(F4:F42)</f>
        <v>39</v>
      </c>
    </row>
    <row r="44" spans="1:6" x14ac:dyDescent="0.25">
      <c r="A44" s="21"/>
      <c r="B44" s="22"/>
      <c r="C44" s="34" t="s">
        <v>268</v>
      </c>
      <c r="D44" s="36">
        <f>Tabla245[[#Totals],[ESENCIAL]]/Tabla245[[#Totals],[SOBRESALIENTE]]</f>
        <v>0.33333333333333331</v>
      </c>
      <c r="E44" s="36">
        <f>Tabla245[[#Totals],[AVANZADO]]/Tabla245[[#Totals],[SOBRESALIENTE]]</f>
        <v>0.66666666666666663</v>
      </c>
      <c r="F44" s="36">
        <f>Tabla245[[#Totals],[SOBRESALIENTE]]/Tabla245[[#Totals],[SOBRESALIENTE]]</f>
        <v>1</v>
      </c>
    </row>
  </sheetData>
  <mergeCells count="3">
    <mergeCell ref="A1:F1"/>
    <mergeCell ref="A2:C2"/>
    <mergeCell ref="D2:F2"/>
  </mergeCells>
  <printOptions horizontalCentered="1"/>
  <pageMargins left="0.39370078740157483" right="0.39370078740157483" top="0.78740157480314965" bottom="0.39370078740157483" header="0.31496062992125984" footer="0.31496062992125984"/>
  <pageSetup scale="60" orientation="portrait" r:id="rId1"/>
  <headerFooter>
    <oddHeader>&amp;R&amp;G</oddHeader>
    <oddFooter>Página &amp;P</oddFooter>
  </headerFooter>
  <legacyDrawingHF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A7DAC-7293-4676-A3A6-7D6D4AECFDA9}">
  <dimension ref="A1:F43"/>
  <sheetViews>
    <sheetView showGridLines="0" zoomScale="90" zoomScaleNormal="90" workbookViewId="0">
      <selection activeCell="C4" sqref="C4"/>
    </sheetView>
  </sheetViews>
  <sheetFormatPr baseColWidth="10" defaultColWidth="11.42578125" defaultRowHeight="14.25" x14ac:dyDescent="0.25"/>
  <cols>
    <col min="1" max="1" width="24.85546875" style="54" customWidth="1"/>
    <col min="2" max="2" width="34.140625" style="74" customWidth="1"/>
    <col min="3" max="3" width="89.140625" style="57" customWidth="1"/>
    <col min="4" max="4" width="5.28515625" style="57" customWidth="1"/>
    <col min="5" max="5" width="5.5703125" style="57" customWidth="1"/>
    <col min="6" max="6" width="7.28515625" style="57" customWidth="1"/>
    <col min="7" max="7" width="5" style="57" customWidth="1"/>
    <col min="8" max="16384" width="11.42578125" style="57"/>
  </cols>
  <sheetData>
    <row r="1" spans="1:6" ht="60" customHeight="1" x14ac:dyDescent="0.25">
      <c r="A1" s="80" t="s">
        <v>296</v>
      </c>
      <c r="B1" s="81"/>
      <c r="C1" s="81"/>
      <c r="D1" s="81"/>
      <c r="E1" s="81"/>
      <c r="F1" s="82"/>
    </row>
    <row r="2" spans="1:6" ht="33" customHeight="1" x14ac:dyDescent="0.25">
      <c r="A2" s="87" t="s">
        <v>1</v>
      </c>
      <c r="B2" s="88"/>
      <c r="C2" s="89"/>
      <c r="D2" s="84" t="s">
        <v>72</v>
      </c>
      <c r="E2" s="85"/>
      <c r="F2" s="86"/>
    </row>
    <row r="3" spans="1:6" s="73" customFormat="1" ht="87" customHeight="1" x14ac:dyDescent="0.25">
      <c r="A3" s="14" t="s">
        <v>2</v>
      </c>
      <c r="B3" s="15" t="s">
        <v>3</v>
      </c>
      <c r="C3" s="15" t="s">
        <v>4</v>
      </c>
      <c r="D3" s="3" t="s">
        <v>5</v>
      </c>
      <c r="E3" s="3" t="s">
        <v>6</v>
      </c>
      <c r="F3" s="4" t="s">
        <v>7</v>
      </c>
    </row>
    <row r="4" spans="1:6" ht="165.75" customHeight="1" x14ac:dyDescent="0.25">
      <c r="A4" s="23" t="s">
        <v>8</v>
      </c>
      <c r="B4" s="23" t="s">
        <v>9</v>
      </c>
      <c r="C4" s="24" t="s">
        <v>140</v>
      </c>
      <c r="D4" s="6" t="s">
        <v>139</v>
      </c>
      <c r="E4" s="6" t="s">
        <v>139</v>
      </c>
      <c r="F4" s="7" t="s">
        <v>139</v>
      </c>
    </row>
    <row r="5" spans="1:6" ht="63" x14ac:dyDescent="0.25">
      <c r="A5" s="23" t="s">
        <v>8</v>
      </c>
      <c r="B5" s="25" t="s">
        <v>10</v>
      </c>
      <c r="C5" s="24" t="s">
        <v>141</v>
      </c>
      <c r="D5" s="6" t="s">
        <v>139</v>
      </c>
      <c r="E5" s="6" t="s">
        <v>139</v>
      </c>
      <c r="F5" s="7" t="s">
        <v>139</v>
      </c>
    </row>
    <row r="6" spans="1:6" s="74" customFormat="1" ht="75" customHeight="1" x14ac:dyDescent="0.25">
      <c r="A6" s="23" t="s">
        <v>8</v>
      </c>
      <c r="B6" s="25" t="s">
        <v>12</v>
      </c>
      <c r="C6" s="25" t="s">
        <v>142</v>
      </c>
      <c r="D6" s="6" t="s">
        <v>139</v>
      </c>
      <c r="E6" s="6" t="s">
        <v>139</v>
      </c>
      <c r="F6" s="7" t="s">
        <v>139</v>
      </c>
    </row>
    <row r="7" spans="1:6" ht="72" customHeight="1" x14ac:dyDescent="0.25">
      <c r="A7" s="23" t="s">
        <v>8</v>
      </c>
      <c r="B7" s="25" t="s">
        <v>13</v>
      </c>
      <c r="C7" s="24" t="s">
        <v>143</v>
      </c>
      <c r="D7" s="6" t="s">
        <v>139</v>
      </c>
      <c r="E7" s="6" t="s">
        <v>139</v>
      </c>
      <c r="F7" s="7" t="s">
        <v>139</v>
      </c>
    </row>
    <row r="8" spans="1:6" ht="178.5" customHeight="1" x14ac:dyDescent="0.25">
      <c r="A8" s="23" t="s">
        <v>8</v>
      </c>
      <c r="B8" s="25" t="s">
        <v>144</v>
      </c>
      <c r="C8" s="25" t="s">
        <v>145</v>
      </c>
      <c r="D8" s="6" t="s">
        <v>139</v>
      </c>
      <c r="E8" s="6" t="s">
        <v>139</v>
      </c>
      <c r="F8" s="7" t="s">
        <v>139</v>
      </c>
    </row>
    <row r="9" spans="1:6" ht="48.95" customHeight="1" x14ac:dyDescent="0.25">
      <c r="A9" s="23" t="s">
        <v>8</v>
      </c>
      <c r="B9" s="25" t="s">
        <v>144</v>
      </c>
      <c r="C9" s="24" t="s">
        <v>243</v>
      </c>
      <c r="D9" s="6"/>
      <c r="E9" s="6" t="s">
        <v>139</v>
      </c>
      <c r="F9" s="7" t="s">
        <v>139</v>
      </c>
    </row>
    <row r="10" spans="1:6" ht="195" customHeight="1" x14ac:dyDescent="0.25">
      <c r="A10" s="23" t="s">
        <v>91</v>
      </c>
      <c r="B10" s="25" t="s">
        <v>16</v>
      </c>
      <c r="C10" s="24" t="s">
        <v>146</v>
      </c>
      <c r="D10" s="6"/>
      <c r="E10" s="6" t="s">
        <v>139</v>
      </c>
      <c r="F10" s="7" t="s">
        <v>139</v>
      </c>
    </row>
    <row r="11" spans="1:6" ht="52.5" x14ac:dyDescent="0.25">
      <c r="A11" s="23" t="s">
        <v>91</v>
      </c>
      <c r="B11" s="25" t="s">
        <v>18</v>
      </c>
      <c r="C11" s="24" t="s">
        <v>246</v>
      </c>
      <c r="D11" s="6" t="s">
        <v>139</v>
      </c>
      <c r="E11" s="6" t="s">
        <v>139</v>
      </c>
      <c r="F11" s="7" t="s">
        <v>139</v>
      </c>
    </row>
    <row r="12" spans="1:6" ht="31.5" x14ac:dyDescent="0.25">
      <c r="A12" s="23" t="s">
        <v>91</v>
      </c>
      <c r="B12" s="25" t="s">
        <v>18</v>
      </c>
      <c r="C12" s="24" t="s">
        <v>147</v>
      </c>
      <c r="D12" s="6"/>
      <c r="E12" s="6"/>
      <c r="F12" s="7" t="s">
        <v>139</v>
      </c>
    </row>
    <row r="13" spans="1:6" ht="50.25" customHeight="1" x14ac:dyDescent="0.25">
      <c r="A13" s="23" t="s">
        <v>91</v>
      </c>
      <c r="B13" s="25" t="s">
        <v>18</v>
      </c>
      <c r="C13" s="20" t="s">
        <v>21</v>
      </c>
      <c r="D13" s="10" t="s">
        <v>139</v>
      </c>
      <c r="E13" s="10" t="s">
        <v>139</v>
      </c>
      <c r="F13" s="11" t="s">
        <v>139</v>
      </c>
    </row>
    <row r="14" spans="1:6" ht="171.75" customHeight="1" x14ac:dyDescent="0.25">
      <c r="A14" s="23" t="s">
        <v>91</v>
      </c>
      <c r="B14" s="25" t="s">
        <v>22</v>
      </c>
      <c r="C14" s="24" t="s">
        <v>247</v>
      </c>
      <c r="D14" s="6"/>
      <c r="E14" s="6" t="s">
        <v>139</v>
      </c>
      <c r="F14" s="7" t="s">
        <v>139</v>
      </c>
    </row>
    <row r="15" spans="1:6" ht="199.5" x14ac:dyDescent="0.25">
      <c r="A15" s="23" t="s">
        <v>96</v>
      </c>
      <c r="B15" s="25" t="s">
        <v>24</v>
      </c>
      <c r="C15" s="24" t="s">
        <v>248</v>
      </c>
      <c r="D15" s="6"/>
      <c r="E15" s="6"/>
      <c r="F15" s="7" t="s">
        <v>139</v>
      </c>
    </row>
    <row r="16" spans="1:6" ht="147" x14ac:dyDescent="0.25">
      <c r="A16" s="23" t="s">
        <v>96</v>
      </c>
      <c r="B16" s="25" t="s">
        <v>24</v>
      </c>
      <c r="C16" s="24" t="s">
        <v>249</v>
      </c>
      <c r="D16" s="8" t="s">
        <v>139</v>
      </c>
      <c r="E16" s="8" t="s">
        <v>139</v>
      </c>
      <c r="F16" s="9" t="s">
        <v>139</v>
      </c>
    </row>
    <row r="17" spans="1:6" ht="168.75" customHeight="1" x14ac:dyDescent="0.25">
      <c r="A17" s="23" t="s">
        <v>96</v>
      </c>
      <c r="B17" s="25" t="s">
        <v>26</v>
      </c>
      <c r="C17" s="24" t="s">
        <v>148</v>
      </c>
      <c r="D17" s="6"/>
      <c r="E17" s="6"/>
      <c r="F17" s="7" t="s">
        <v>139</v>
      </c>
    </row>
    <row r="18" spans="1:6" ht="25.5" customHeight="1" x14ac:dyDescent="0.25">
      <c r="A18" s="23" t="s">
        <v>98</v>
      </c>
      <c r="B18" s="25" t="s">
        <v>28</v>
      </c>
      <c r="C18" s="24" t="s">
        <v>149</v>
      </c>
      <c r="D18" s="6"/>
      <c r="E18" s="6"/>
      <c r="F18" s="7" t="s">
        <v>139</v>
      </c>
    </row>
    <row r="19" spans="1:6" ht="126" x14ac:dyDescent="0.25">
      <c r="A19" s="23" t="s">
        <v>98</v>
      </c>
      <c r="B19" s="25" t="s">
        <v>30</v>
      </c>
      <c r="C19" s="24" t="s">
        <v>150</v>
      </c>
      <c r="D19" s="6"/>
      <c r="E19" s="6"/>
      <c r="F19" s="7" t="s">
        <v>139</v>
      </c>
    </row>
    <row r="20" spans="1:6" ht="84" x14ac:dyDescent="0.25">
      <c r="A20" s="23" t="s">
        <v>98</v>
      </c>
      <c r="B20" s="25" t="s">
        <v>32</v>
      </c>
      <c r="C20" s="24" t="s">
        <v>151</v>
      </c>
      <c r="D20" s="6" t="s">
        <v>139</v>
      </c>
      <c r="E20" s="6" t="s">
        <v>139</v>
      </c>
      <c r="F20" s="7" t="s">
        <v>139</v>
      </c>
    </row>
    <row r="21" spans="1:6" ht="147" x14ac:dyDescent="0.25">
      <c r="A21" s="23" t="s">
        <v>98</v>
      </c>
      <c r="B21" s="25" t="s">
        <v>34</v>
      </c>
      <c r="C21" s="24" t="s">
        <v>65</v>
      </c>
      <c r="D21" s="6"/>
      <c r="E21" s="6" t="s">
        <v>139</v>
      </c>
      <c r="F21" s="7" t="s">
        <v>139</v>
      </c>
    </row>
    <row r="22" spans="1:6" ht="63" x14ac:dyDescent="0.25">
      <c r="A22" s="23" t="s">
        <v>98</v>
      </c>
      <c r="B22" s="25" t="s">
        <v>35</v>
      </c>
      <c r="C22" s="24" t="s">
        <v>152</v>
      </c>
      <c r="D22" s="6"/>
      <c r="E22" s="6" t="s">
        <v>139</v>
      </c>
      <c r="F22" s="7" t="s">
        <v>139</v>
      </c>
    </row>
    <row r="23" spans="1:6" ht="73.5" x14ac:dyDescent="0.25">
      <c r="A23" s="23" t="s">
        <v>98</v>
      </c>
      <c r="B23" s="25" t="s">
        <v>35</v>
      </c>
      <c r="C23" s="24" t="s">
        <v>250</v>
      </c>
      <c r="D23" s="6"/>
      <c r="E23" s="6" t="s">
        <v>139</v>
      </c>
      <c r="F23" s="7" t="s">
        <v>139</v>
      </c>
    </row>
    <row r="24" spans="1:6" ht="168" x14ac:dyDescent="0.25">
      <c r="A24" s="23" t="s">
        <v>98</v>
      </c>
      <c r="B24" s="25" t="s">
        <v>35</v>
      </c>
      <c r="C24" s="24" t="s">
        <v>251</v>
      </c>
      <c r="D24" s="6"/>
      <c r="E24" s="6"/>
      <c r="F24" s="7" t="s">
        <v>139</v>
      </c>
    </row>
    <row r="25" spans="1:6" ht="120" customHeight="1" x14ac:dyDescent="0.25">
      <c r="A25" s="23" t="s">
        <v>104</v>
      </c>
      <c r="B25" s="25" t="s">
        <v>37</v>
      </c>
      <c r="C25" s="24" t="s">
        <v>66</v>
      </c>
      <c r="D25" s="6"/>
      <c r="E25" s="6" t="s">
        <v>139</v>
      </c>
      <c r="F25" s="7" t="s">
        <v>139</v>
      </c>
    </row>
    <row r="26" spans="1:6" ht="32.25" customHeight="1" x14ac:dyDescent="0.25">
      <c r="A26" s="23" t="s">
        <v>104</v>
      </c>
      <c r="B26" s="25" t="s">
        <v>37</v>
      </c>
      <c r="C26" s="24" t="s">
        <v>38</v>
      </c>
      <c r="D26" s="6"/>
      <c r="E26" s="6"/>
      <c r="F26" s="7" t="s">
        <v>139</v>
      </c>
    </row>
    <row r="27" spans="1:6" ht="22.5" customHeight="1" x14ac:dyDescent="0.25">
      <c r="A27" s="23" t="s">
        <v>104</v>
      </c>
      <c r="B27" s="25" t="s">
        <v>37</v>
      </c>
      <c r="C27" s="24" t="s">
        <v>39</v>
      </c>
      <c r="D27" s="6" t="s">
        <v>139</v>
      </c>
      <c r="E27" s="6" t="s">
        <v>139</v>
      </c>
      <c r="F27" s="7" t="s">
        <v>139</v>
      </c>
    </row>
    <row r="28" spans="1:6" ht="52.5" x14ac:dyDescent="0.25">
      <c r="A28" s="23" t="s">
        <v>104</v>
      </c>
      <c r="B28" s="25" t="s">
        <v>154</v>
      </c>
      <c r="C28" s="24" t="s">
        <v>155</v>
      </c>
      <c r="D28" s="6"/>
      <c r="E28" s="6"/>
      <c r="F28" s="7" t="s">
        <v>139</v>
      </c>
    </row>
    <row r="29" spans="1:6" ht="42" x14ac:dyDescent="0.25">
      <c r="A29" s="23" t="s">
        <v>104</v>
      </c>
      <c r="B29" s="25" t="s">
        <v>42</v>
      </c>
      <c r="C29" s="24" t="s">
        <v>156</v>
      </c>
      <c r="D29" s="6" t="s">
        <v>139</v>
      </c>
      <c r="E29" s="6" t="s">
        <v>139</v>
      </c>
      <c r="F29" s="7" t="s">
        <v>139</v>
      </c>
    </row>
    <row r="30" spans="1:6" ht="94.5" x14ac:dyDescent="0.25">
      <c r="A30" s="23" t="s">
        <v>105</v>
      </c>
      <c r="B30" s="25" t="s">
        <v>44</v>
      </c>
      <c r="C30" s="24" t="s">
        <v>157</v>
      </c>
      <c r="D30" s="6" t="s">
        <v>139</v>
      </c>
      <c r="E30" s="6" t="s">
        <v>139</v>
      </c>
      <c r="F30" s="7" t="s">
        <v>139</v>
      </c>
    </row>
    <row r="31" spans="1:6" ht="31.5" x14ac:dyDescent="0.25">
      <c r="A31" s="23" t="s">
        <v>105</v>
      </c>
      <c r="B31" s="25" t="s">
        <v>44</v>
      </c>
      <c r="C31" s="24" t="s">
        <v>158</v>
      </c>
      <c r="D31" s="6"/>
      <c r="E31" s="6"/>
      <c r="F31" s="7" t="s">
        <v>139</v>
      </c>
    </row>
    <row r="32" spans="1:6" ht="63" x14ac:dyDescent="0.25">
      <c r="A32" s="23" t="s">
        <v>105</v>
      </c>
      <c r="B32" s="25" t="s">
        <v>45</v>
      </c>
      <c r="C32" s="24" t="s">
        <v>159</v>
      </c>
      <c r="D32" s="6"/>
      <c r="E32" s="6"/>
      <c r="F32" s="7" t="s">
        <v>139</v>
      </c>
    </row>
    <row r="33" spans="1:6" ht="114.75" customHeight="1" x14ac:dyDescent="0.25">
      <c r="A33" s="23" t="s">
        <v>105</v>
      </c>
      <c r="B33" s="25" t="s">
        <v>45</v>
      </c>
      <c r="C33" s="24" t="s">
        <v>252</v>
      </c>
      <c r="D33" s="6"/>
      <c r="E33" s="6"/>
      <c r="F33" s="7" t="s">
        <v>139</v>
      </c>
    </row>
    <row r="34" spans="1:6" ht="21" x14ac:dyDescent="0.25">
      <c r="A34" s="23" t="s">
        <v>105</v>
      </c>
      <c r="B34" s="25" t="s">
        <v>45</v>
      </c>
      <c r="C34" s="20" t="s">
        <v>47</v>
      </c>
      <c r="D34" s="10"/>
      <c r="E34" s="10"/>
      <c r="F34" s="11" t="s">
        <v>139</v>
      </c>
    </row>
    <row r="35" spans="1:6" ht="25.5" customHeight="1" x14ac:dyDescent="0.25">
      <c r="A35" s="23" t="s">
        <v>105</v>
      </c>
      <c r="B35" s="25" t="s">
        <v>48</v>
      </c>
      <c r="C35" s="24" t="s">
        <v>253</v>
      </c>
      <c r="D35" s="6"/>
      <c r="E35" s="6" t="s">
        <v>139</v>
      </c>
      <c r="F35" s="7" t="s">
        <v>139</v>
      </c>
    </row>
    <row r="36" spans="1:6" ht="138" customHeight="1" x14ac:dyDescent="0.25">
      <c r="A36" s="23" t="s">
        <v>105</v>
      </c>
      <c r="B36" s="25" t="s">
        <v>48</v>
      </c>
      <c r="C36" s="24" t="s">
        <v>254</v>
      </c>
      <c r="D36" s="6"/>
      <c r="E36" s="6" t="s">
        <v>139</v>
      </c>
      <c r="F36" s="7" t="s">
        <v>139</v>
      </c>
    </row>
    <row r="37" spans="1:6" ht="42" x14ac:dyDescent="0.25">
      <c r="A37" s="23" t="s">
        <v>105</v>
      </c>
      <c r="B37" s="25" t="s">
        <v>48</v>
      </c>
      <c r="C37" s="24" t="s">
        <v>69</v>
      </c>
      <c r="D37" s="6"/>
      <c r="E37" s="6" t="s">
        <v>139</v>
      </c>
      <c r="F37" s="7" t="s">
        <v>139</v>
      </c>
    </row>
    <row r="38" spans="1:6" ht="31.5" x14ac:dyDescent="0.25">
      <c r="A38" s="23" t="s">
        <v>105</v>
      </c>
      <c r="B38" s="25" t="s">
        <v>48</v>
      </c>
      <c r="C38" s="20" t="s">
        <v>255</v>
      </c>
      <c r="D38" s="10"/>
      <c r="E38" s="10" t="s">
        <v>139</v>
      </c>
      <c r="F38" s="11" t="s">
        <v>139</v>
      </c>
    </row>
    <row r="39" spans="1:6" ht="21" x14ac:dyDescent="0.25">
      <c r="A39" s="23" t="s">
        <v>105</v>
      </c>
      <c r="B39" s="25" t="s">
        <v>48</v>
      </c>
      <c r="C39" s="24" t="s">
        <v>50</v>
      </c>
      <c r="D39" s="6"/>
      <c r="E39" s="6" t="s">
        <v>139</v>
      </c>
      <c r="F39" s="7" t="s">
        <v>139</v>
      </c>
    </row>
    <row r="40" spans="1:6" ht="186.75" customHeight="1" x14ac:dyDescent="0.25">
      <c r="A40" s="23" t="s">
        <v>109</v>
      </c>
      <c r="B40" s="25" t="s">
        <v>52</v>
      </c>
      <c r="C40" s="24" t="s">
        <v>160</v>
      </c>
      <c r="D40" s="6" t="s">
        <v>139</v>
      </c>
      <c r="E40" s="6" t="s">
        <v>139</v>
      </c>
      <c r="F40" s="7" t="s">
        <v>139</v>
      </c>
    </row>
    <row r="41" spans="1:6" ht="30" customHeight="1" x14ac:dyDescent="0.25">
      <c r="A41" s="23" t="s">
        <v>109</v>
      </c>
      <c r="B41" s="25" t="s">
        <v>56</v>
      </c>
      <c r="C41" s="24" t="s">
        <v>161</v>
      </c>
      <c r="D41" s="6" t="s">
        <v>139</v>
      </c>
      <c r="E41" s="6" t="s">
        <v>139</v>
      </c>
      <c r="F41" s="7" t="s">
        <v>139</v>
      </c>
    </row>
    <row r="42" spans="1:6" x14ac:dyDescent="0.25">
      <c r="A42" s="26"/>
      <c r="B42" s="5"/>
      <c r="C42" s="27" t="s">
        <v>71</v>
      </c>
      <c r="D42" s="29">
        <f>COUNTA(D4:D41)</f>
        <v>14</v>
      </c>
      <c r="E42" s="29">
        <f>COUNTA(E4:E41)</f>
        <v>26</v>
      </c>
      <c r="F42" s="29">
        <f>COUNTA(F4:F41)</f>
        <v>38</v>
      </c>
    </row>
    <row r="43" spans="1:6" x14ac:dyDescent="0.25">
      <c r="A43" s="23"/>
      <c r="B43" s="25"/>
      <c r="C43" s="28" t="s">
        <v>268</v>
      </c>
      <c r="D43" s="30">
        <f>D42/F42</f>
        <v>0.36842105263157893</v>
      </c>
      <c r="E43" s="30">
        <f>E42/F42</f>
        <v>0.68421052631578949</v>
      </c>
      <c r="F43" s="31">
        <f>F42/F42</f>
        <v>1</v>
      </c>
    </row>
  </sheetData>
  <mergeCells count="3">
    <mergeCell ref="A1:F1"/>
    <mergeCell ref="D2:F2"/>
    <mergeCell ref="A2:C2"/>
  </mergeCells>
  <printOptions horizontalCentered="1"/>
  <pageMargins left="0.39370078740157483" right="0.39370078740157483" top="0.78740157480314965" bottom="0.39370078740157483" header="0.31496062992125984" footer="0.31496062992125984"/>
  <pageSetup scale="58" orientation="portrait" r:id="rId1"/>
  <headerFooter>
    <oddHeader>&amp;R&amp;G</oddHeader>
  </headerFooter>
  <legacyDrawingHF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DB15D-AEAD-40D8-8CC9-E0701350881C}">
  <dimension ref="A1:F42"/>
  <sheetViews>
    <sheetView showGridLines="0" zoomScale="80" zoomScaleNormal="80" workbookViewId="0">
      <selection activeCell="C3" sqref="C3"/>
    </sheetView>
  </sheetViews>
  <sheetFormatPr baseColWidth="10" defaultColWidth="11.42578125" defaultRowHeight="14.25" x14ac:dyDescent="0.25"/>
  <cols>
    <col min="1" max="1" width="24.85546875" style="55" customWidth="1"/>
    <col min="2" max="2" width="25.5703125" style="57" customWidth="1"/>
    <col min="3" max="3" width="99.28515625" style="57" customWidth="1"/>
    <col min="4" max="5" width="7.5703125" style="57" customWidth="1"/>
    <col min="6" max="6" width="9.7109375" style="57" customWidth="1"/>
    <col min="7" max="7" width="5" style="57" customWidth="1"/>
    <col min="8" max="16384" width="11.42578125" style="57"/>
  </cols>
  <sheetData>
    <row r="1" spans="1:6" ht="68.45" customHeight="1" x14ac:dyDescent="0.25">
      <c r="A1" s="78" t="s">
        <v>297</v>
      </c>
      <c r="B1" s="78"/>
      <c r="C1" s="78"/>
      <c r="D1" s="78"/>
      <c r="E1" s="78"/>
      <c r="F1" s="78"/>
    </row>
    <row r="2" spans="1:6" ht="37.5" customHeight="1" x14ac:dyDescent="0.25">
      <c r="A2" s="79" t="s">
        <v>1</v>
      </c>
      <c r="B2" s="79"/>
      <c r="C2" s="79"/>
      <c r="D2" s="79" t="s">
        <v>72</v>
      </c>
      <c r="E2" s="79"/>
      <c r="F2" s="79"/>
    </row>
    <row r="3" spans="1:6" s="55" customFormat="1" ht="102" customHeight="1" x14ac:dyDescent="0.25">
      <c r="A3" s="18" t="s">
        <v>2</v>
      </c>
      <c r="B3" s="18" t="s">
        <v>3</v>
      </c>
      <c r="C3" s="18" t="s">
        <v>4</v>
      </c>
      <c r="D3" s="58" t="s">
        <v>5</v>
      </c>
      <c r="E3" s="58" t="s">
        <v>6</v>
      </c>
      <c r="F3" s="58" t="s">
        <v>7</v>
      </c>
    </row>
    <row r="4" spans="1:6" ht="228" customHeight="1" x14ac:dyDescent="0.25">
      <c r="A4" s="42" t="s">
        <v>8</v>
      </c>
      <c r="B4" s="42" t="s">
        <v>9</v>
      </c>
      <c r="C4" s="42" t="s">
        <v>162</v>
      </c>
      <c r="D4" s="60" t="s">
        <v>139</v>
      </c>
      <c r="E4" s="60" t="s">
        <v>139</v>
      </c>
      <c r="F4" s="60" t="s">
        <v>139</v>
      </c>
    </row>
    <row r="5" spans="1:6" ht="85.5" x14ac:dyDescent="0.25">
      <c r="A5" s="42" t="s">
        <v>8</v>
      </c>
      <c r="B5" s="42" t="s">
        <v>10</v>
      </c>
      <c r="C5" s="42" t="s">
        <v>267</v>
      </c>
      <c r="D5" s="60" t="s">
        <v>139</v>
      </c>
      <c r="E5" s="60" t="s">
        <v>139</v>
      </c>
      <c r="F5" s="60" t="s">
        <v>139</v>
      </c>
    </row>
    <row r="6" spans="1:6" ht="97.5" customHeight="1" x14ac:dyDescent="0.25">
      <c r="A6" s="42" t="s">
        <v>8</v>
      </c>
      <c r="B6" s="42" t="s">
        <v>12</v>
      </c>
      <c r="C6" s="42" t="s">
        <v>163</v>
      </c>
      <c r="D6" s="60" t="s">
        <v>139</v>
      </c>
      <c r="E6" s="60" t="s">
        <v>139</v>
      </c>
      <c r="F6" s="60" t="s">
        <v>139</v>
      </c>
    </row>
    <row r="7" spans="1:6" ht="96" customHeight="1" x14ac:dyDescent="0.25">
      <c r="A7" s="42" t="s">
        <v>8</v>
      </c>
      <c r="B7" s="42" t="s">
        <v>13</v>
      </c>
      <c r="C7" s="42" t="s">
        <v>164</v>
      </c>
      <c r="D7" s="60" t="s">
        <v>139</v>
      </c>
      <c r="E7" s="60" t="s">
        <v>139</v>
      </c>
      <c r="F7" s="60" t="s">
        <v>139</v>
      </c>
    </row>
    <row r="8" spans="1:6" ht="249" customHeight="1" x14ac:dyDescent="0.25">
      <c r="A8" s="42" t="s">
        <v>8</v>
      </c>
      <c r="B8" s="42" t="s">
        <v>144</v>
      </c>
      <c r="C8" s="42" t="s">
        <v>165</v>
      </c>
      <c r="D8" s="60" t="s">
        <v>139</v>
      </c>
      <c r="E8" s="60" t="s">
        <v>139</v>
      </c>
      <c r="F8" s="60" t="s">
        <v>139</v>
      </c>
    </row>
    <row r="9" spans="1:6" ht="65.099999999999994" customHeight="1" x14ac:dyDescent="0.25">
      <c r="A9" s="42" t="s">
        <v>8</v>
      </c>
      <c r="B9" s="42" t="s">
        <v>166</v>
      </c>
      <c r="C9" s="42" t="s">
        <v>167</v>
      </c>
      <c r="D9" s="75" t="s">
        <v>139</v>
      </c>
      <c r="E9" s="75" t="s">
        <v>139</v>
      </c>
      <c r="F9" s="75" t="s">
        <v>139</v>
      </c>
    </row>
    <row r="10" spans="1:6" ht="276.75" customHeight="1" x14ac:dyDescent="0.25">
      <c r="A10" s="42" t="s">
        <v>91</v>
      </c>
      <c r="B10" s="42" t="s">
        <v>16</v>
      </c>
      <c r="C10" s="42" t="s">
        <v>256</v>
      </c>
      <c r="D10" s="60"/>
      <c r="E10" s="60" t="s">
        <v>139</v>
      </c>
      <c r="F10" s="60" t="s">
        <v>139</v>
      </c>
    </row>
    <row r="11" spans="1:6" ht="83.25" customHeight="1" x14ac:dyDescent="0.25">
      <c r="A11" s="42" t="s">
        <v>91</v>
      </c>
      <c r="B11" s="42" t="s">
        <v>18</v>
      </c>
      <c r="C11" s="42" t="s">
        <v>259</v>
      </c>
      <c r="D11" s="60" t="s">
        <v>139</v>
      </c>
      <c r="E11" s="60" t="s">
        <v>139</v>
      </c>
      <c r="F11" s="60" t="s">
        <v>139</v>
      </c>
    </row>
    <row r="12" spans="1:6" ht="51" customHeight="1" x14ac:dyDescent="0.25">
      <c r="A12" s="42" t="s">
        <v>91</v>
      </c>
      <c r="B12" s="42" t="s">
        <v>18</v>
      </c>
      <c r="C12" s="42" t="s">
        <v>257</v>
      </c>
      <c r="D12" s="60"/>
      <c r="E12" s="60"/>
      <c r="F12" s="60" t="s">
        <v>139</v>
      </c>
    </row>
    <row r="13" spans="1:6" ht="64.5" customHeight="1" x14ac:dyDescent="0.25">
      <c r="A13" s="42" t="s">
        <v>91</v>
      </c>
      <c r="B13" s="42" t="s">
        <v>18</v>
      </c>
      <c r="C13" s="42" t="s">
        <v>258</v>
      </c>
      <c r="D13" s="60" t="s">
        <v>139</v>
      </c>
      <c r="E13" s="60" t="s">
        <v>139</v>
      </c>
      <c r="F13" s="60" t="s">
        <v>139</v>
      </c>
    </row>
    <row r="14" spans="1:6" ht="243" customHeight="1" x14ac:dyDescent="0.25">
      <c r="A14" s="42" t="s">
        <v>91</v>
      </c>
      <c r="B14" s="42" t="s">
        <v>22</v>
      </c>
      <c r="C14" s="42" t="s">
        <v>260</v>
      </c>
      <c r="D14" s="75"/>
      <c r="E14" s="75" t="s">
        <v>139</v>
      </c>
      <c r="F14" s="75" t="s">
        <v>139</v>
      </c>
    </row>
    <row r="15" spans="1:6" ht="293.25" customHeight="1" x14ac:dyDescent="0.25">
      <c r="A15" s="42" t="s">
        <v>168</v>
      </c>
      <c r="B15" s="42" t="s">
        <v>24</v>
      </c>
      <c r="C15" s="42" t="s">
        <v>288</v>
      </c>
      <c r="D15" s="60"/>
      <c r="E15" s="60"/>
      <c r="F15" s="60" t="s">
        <v>139</v>
      </c>
    </row>
    <row r="16" spans="1:6" ht="216.75" customHeight="1" x14ac:dyDescent="0.25">
      <c r="A16" s="42" t="s">
        <v>168</v>
      </c>
      <c r="B16" s="42" t="s">
        <v>24</v>
      </c>
      <c r="C16" s="42" t="s">
        <v>289</v>
      </c>
      <c r="D16" s="60" t="s">
        <v>139</v>
      </c>
      <c r="E16" s="60" t="s">
        <v>139</v>
      </c>
      <c r="F16" s="60" t="s">
        <v>139</v>
      </c>
    </row>
    <row r="17" spans="1:6" ht="237.75" customHeight="1" x14ac:dyDescent="0.25">
      <c r="A17" s="42" t="s">
        <v>168</v>
      </c>
      <c r="B17" s="42" t="s">
        <v>26</v>
      </c>
      <c r="C17" s="42" t="s">
        <v>169</v>
      </c>
      <c r="D17" s="60"/>
      <c r="E17" s="60"/>
      <c r="F17" s="60" t="s">
        <v>139</v>
      </c>
    </row>
    <row r="18" spans="1:6" ht="58.5" customHeight="1" x14ac:dyDescent="0.25">
      <c r="A18" s="42" t="s">
        <v>98</v>
      </c>
      <c r="B18" s="42" t="s">
        <v>28</v>
      </c>
      <c r="C18" s="42" t="s">
        <v>170</v>
      </c>
      <c r="D18" s="60"/>
      <c r="E18" s="60"/>
      <c r="F18" s="60" t="s">
        <v>139</v>
      </c>
    </row>
    <row r="19" spans="1:6" ht="156" customHeight="1" x14ac:dyDescent="0.25">
      <c r="A19" s="42" t="s">
        <v>98</v>
      </c>
      <c r="B19" s="42" t="s">
        <v>30</v>
      </c>
      <c r="C19" s="42" t="s">
        <v>171</v>
      </c>
      <c r="D19" s="60"/>
      <c r="E19" s="60"/>
      <c r="F19" s="60" t="s">
        <v>139</v>
      </c>
    </row>
    <row r="20" spans="1:6" ht="128.25" customHeight="1" x14ac:dyDescent="0.25">
      <c r="A20" s="42" t="s">
        <v>98</v>
      </c>
      <c r="B20" s="42" t="s">
        <v>32</v>
      </c>
      <c r="C20" s="42" t="s">
        <v>172</v>
      </c>
      <c r="D20" s="60" t="s">
        <v>139</v>
      </c>
      <c r="E20" s="60" t="s">
        <v>139</v>
      </c>
      <c r="F20" s="60" t="s">
        <v>139</v>
      </c>
    </row>
    <row r="21" spans="1:6" ht="216.6" customHeight="1" x14ac:dyDescent="0.25">
      <c r="A21" s="42" t="s">
        <v>98</v>
      </c>
      <c r="B21" s="42" t="s">
        <v>34</v>
      </c>
      <c r="C21" s="42" t="s">
        <v>173</v>
      </c>
      <c r="D21" s="60"/>
      <c r="E21" s="60" t="s">
        <v>139</v>
      </c>
      <c r="F21" s="60" t="s">
        <v>139</v>
      </c>
    </row>
    <row r="22" spans="1:6" ht="80.45" customHeight="1" x14ac:dyDescent="0.25">
      <c r="A22" s="42" t="s">
        <v>98</v>
      </c>
      <c r="B22" s="42" t="s">
        <v>35</v>
      </c>
      <c r="C22" s="42" t="s">
        <v>290</v>
      </c>
      <c r="D22" s="60"/>
      <c r="E22" s="60" t="s">
        <v>139</v>
      </c>
      <c r="F22" s="60" t="s">
        <v>139</v>
      </c>
    </row>
    <row r="23" spans="1:6" ht="128.25" customHeight="1" x14ac:dyDescent="0.25">
      <c r="A23" s="42" t="s">
        <v>98</v>
      </c>
      <c r="B23" s="42" t="s">
        <v>35</v>
      </c>
      <c r="C23" s="42" t="s">
        <v>291</v>
      </c>
      <c r="D23" s="60"/>
      <c r="E23" s="60" t="s">
        <v>139</v>
      </c>
      <c r="F23" s="60" t="s">
        <v>139</v>
      </c>
    </row>
    <row r="24" spans="1:6" ht="234" customHeight="1" x14ac:dyDescent="0.25">
      <c r="A24" s="42" t="s">
        <v>98</v>
      </c>
      <c r="B24" s="42" t="s">
        <v>35</v>
      </c>
      <c r="C24" s="42" t="s">
        <v>292</v>
      </c>
      <c r="D24" s="60"/>
      <c r="E24" s="60"/>
      <c r="F24" s="60" t="s">
        <v>139</v>
      </c>
    </row>
    <row r="25" spans="1:6" ht="165.75" customHeight="1" x14ac:dyDescent="0.25">
      <c r="A25" s="42" t="s">
        <v>104</v>
      </c>
      <c r="B25" s="42" t="s">
        <v>37</v>
      </c>
      <c r="C25" s="42" t="s">
        <v>261</v>
      </c>
      <c r="D25" s="60"/>
      <c r="E25" s="60" t="s">
        <v>139</v>
      </c>
      <c r="F25" s="60" t="s">
        <v>139</v>
      </c>
    </row>
    <row r="26" spans="1:6" ht="72" customHeight="1" x14ac:dyDescent="0.25">
      <c r="A26" s="42" t="s">
        <v>104</v>
      </c>
      <c r="B26" s="42" t="s">
        <v>37</v>
      </c>
      <c r="C26" s="42" t="s">
        <v>262</v>
      </c>
      <c r="D26" s="60"/>
      <c r="E26" s="60"/>
      <c r="F26" s="60" t="s">
        <v>139</v>
      </c>
    </row>
    <row r="27" spans="1:6" ht="42" customHeight="1" x14ac:dyDescent="0.25">
      <c r="A27" s="42" t="s">
        <v>104</v>
      </c>
      <c r="B27" s="42" t="s">
        <v>37</v>
      </c>
      <c r="C27" s="42" t="s">
        <v>39</v>
      </c>
      <c r="D27" s="60" t="s">
        <v>139</v>
      </c>
      <c r="E27" s="60" t="s">
        <v>139</v>
      </c>
      <c r="F27" s="60" t="s">
        <v>139</v>
      </c>
    </row>
    <row r="28" spans="1:6" ht="79.5" customHeight="1" x14ac:dyDescent="0.25">
      <c r="A28" s="42" t="s">
        <v>104</v>
      </c>
      <c r="B28" s="42" t="s">
        <v>154</v>
      </c>
      <c r="C28" s="42" t="s">
        <v>174</v>
      </c>
      <c r="D28" s="60"/>
      <c r="E28" s="60"/>
      <c r="F28" s="60" t="s">
        <v>139</v>
      </c>
    </row>
    <row r="29" spans="1:6" ht="64.5" customHeight="1" x14ac:dyDescent="0.25">
      <c r="A29" s="42" t="s">
        <v>104</v>
      </c>
      <c r="B29" s="42" t="s">
        <v>42</v>
      </c>
      <c r="C29" s="42" t="s">
        <v>175</v>
      </c>
      <c r="D29" s="60" t="s">
        <v>139</v>
      </c>
      <c r="E29" s="60" t="s">
        <v>139</v>
      </c>
      <c r="F29" s="60" t="s">
        <v>139</v>
      </c>
    </row>
    <row r="30" spans="1:6" ht="156.75" customHeight="1" x14ac:dyDescent="0.25">
      <c r="A30" s="42" t="s">
        <v>105</v>
      </c>
      <c r="B30" s="42" t="s">
        <v>44</v>
      </c>
      <c r="C30" s="42" t="s">
        <v>263</v>
      </c>
      <c r="D30" s="60" t="s">
        <v>139</v>
      </c>
      <c r="E30" s="60" t="s">
        <v>139</v>
      </c>
      <c r="F30" s="60" t="s">
        <v>139</v>
      </c>
    </row>
    <row r="31" spans="1:6" ht="125.25" customHeight="1" x14ac:dyDescent="0.25">
      <c r="A31" s="42" t="s">
        <v>105</v>
      </c>
      <c r="B31" s="42" t="s">
        <v>45</v>
      </c>
      <c r="C31" s="42" t="s">
        <v>176</v>
      </c>
      <c r="D31" s="60"/>
      <c r="E31" s="60"/>
      <c r="F31" s="60" t="s">
        <v>139</v>
      </c>
    </row>
    <row r="32" spans="1:6" ht="195" customHeight="1" x14ac:dyDescent="0.25">
      <c r="A32" s="42" t="s">
        <v>105</v>
      </c>
      <c r="B32" s="42" t="s">
        <v>45</v>
      </c>
      <c r="C32" s="42" t="s">
        <v>293</v>
      </c>
      <c r="D32" s="60"/>
      <c r="E32" s="60"/>
      <c r="F32" s="60" t="s">
        <v>139</v>
      </c>
    </row>
    <row r="33" spans="1:6" ht="36.75" customHeight="1" x14ac:dyDescent="0.25">
      <c r="A33" s="42" t="s">
        <v>105</v>
      </c>
      <c r="B33" s="42" t="s">
        <v>45</v>
      </c>
      <c r="C33" s="42" t="s">
        <v>264</v>
      </c>
      <c r="D33" s="60"/>
      <c r="E33" s="60"/>
      <c r="F33" s="60" t="s">
        <v>139</v>
      </c>
    </row>
    <row r="34" spans="1:6" ht="41.25" customHeight="1" x14ac:dyDescent="0.25">
      <c r="A34" s="42" t="s">
        <v>105</v>
      </c>
      <c r="B34" s="42" t="s">
        <v>48</v>
      </c>
      <c r="C34" s="42" t="s">
        <v>177</v>
      </c>
      <c r="D34" s="60"/>
      <c r="E34" s="60" t="s">
        <v>139</v>
      </c>
      <c r="F34" s="60" t="s">
        <v>139</v>
      </c>
    </row>
    <row r="35" spans="1:6" ht="183" customHeight="1" x14ac:dyDescent="0.25">
      <c r="A35" s="42" t="s">
        <v>105</v>
      </c>
      <c r="B35" s="42" t="s">
        <v>48</v>
      </c>
      <c r="C35" s="42" t="s">
        <v>254</v>
      </c>
      <c r="D35" s="60"/>
      <c r="E35" s="60" t="s">
        <v>139</v>
      </c>
      <c r="F35" s="60" t="s">
        <v>139</v>
      </c>
    </row>
    <row r="36" spans="1:6" ht="69.75" customHeight="1" x14ac:dyDescent="0.25">
      <c r="A36" s="42" t="s">
        <v>105</v>
      </c>
      <c r="B36" s="42" t="s">
        <v>48</v>
      </c>
      <c r="C36" s="42" t="s">
        <v>265</v>
      </c>
      <c r="D36" s="60"/>
      <c r="E36" s="60" t="s">
        <v>139</v>
      </c>
      <c r="F36" s="60" t="s">
        <v>139</v>
      </c>
    </row>
    <row r="37" spans="1:6" ht="47.25" customHeight="1" x14ac:dyDescent="0.25">
      <c r="A37" s="42" t="s">
        <v>105</v>
      </c>
      <c r="B37" s="42" t="s">
        <v>48</v>
      </c>
      <c r="C37" s="42" t="s">
        <v>266</v>
      </c>
      <c r="D37" s="60"/>
      <c r="E37" s="60" t="s">
        <v>139</v>
      </c>
      <c r="F37" s="60" t="s">
        <v>139</v>
      </c>
    </row>
    <row r="38" spans="1:6" ht="40.5" customHeight="1" x14ac:dyDescent="0.25">
      <c r="A38" s="42" t="s">
        <v>105</v>
      </c>
      <c r="B38" s="42" t="s">
        <v>48</v>
      </c>
      <c r="C38" s="42" t="s">
        <v>178</v>
      </c>
      <c r="D38" s="60"/>
      <c r="E38" s="60" t="s">
        <v>139</v>
      </c>
      <c r="F38" s="60" t="s">
        <v>139</v>
      </c>
    </row>
    <row r="39" spans="1:6" ht="301.5" customHeight="1" x14ac:dyDescent="0.25">
      <c r="A39" s="42" t="s">
        <v>109</v>
      </c>
      <c r="B39" s="42" t="s">
        <v>52</v>
      </c>
      <c r="C39" s="42" t="s">
        <v>179</v>
      </c>
      <c r="D39" s="60" t="s">
        <v>139</v>
      </c>
      <c r="E39" s="60" t="s">
        <v>139</v>
      </c>
      <c r="F39" s="60" t="s">
        <v>139</v>
      </c>
    </row>
    <row r="40" spans="1:6" ht="54.75" customHeight="1" x14ac:dyDescent="0.25">
      <c r="A40" s="42" t="s">
        <v>109</v>
      </c>
      <c r="B40" s="42" t="s">
        <v>56</v>
      </c>
      <c r="C40" s="42" t="s">
        <v>57</v>
      </c>
      <c r="D40" s="60" t="s">
        <v>139</v>
      </c>
      <c r="E40" s="60" t="s">
        <v>139</v>
      </c>
      <c r="F40" s="60" t="s">
        <v>139</v>
      </c>
    </row>
    <row r="41" spans="1:6" ht="18.75" customHeight="1" x14ac:dyDescent="0.25">
      <c r="A41" s="42"/>
      <c r="B41" s="42"/>
      <c r="C41" s="52" t="s">
        <v>71</v>
      </c>
      <c r="D41" s="60">
        <f>COUNTA(Tabla245678[ESENCIAL])</f>
        <v>15</v>
      </c>
      <c r="E41" s="60">
        <f>COUNTA(Tabla245678[AVANZADO])</f>
        <v>26</v>
      </c>
      <c r="F41" s="60">
        <f>COUNTA(Tabla245678[SOBRESALIENTE])</f>
        <v>37</v>
      </c>
    </row>
    <row r="42" spans="1:6" ht="18.75" customHeight="1" x14ac:dyDescent="0.25">
      <c r="A42" s="42"/>
      <c r="B42" s="62"/>
      <c r="C42" s="63" t="s">
        <v>268</v>
      </c>
      <c r="D42" s="71">
        <f>Tabla245678[[#Totals],[ESENCIAL]]/Tabla245678[[#Totals],[SOBRESALIENTE]]</f>
        <v>0.40540540540540543</v>
      </c>
      <c r="E42" s="71">
        <f>Tabla245678[[#Totals],[AVANZADO]]/Tabla245678[[#Totals],[SOBRESALIENTE]]</f>
        <v>0.70270270270270274</v>
      </c>
      <c r="F42" s="71">
        <f>Tabla245678[[#Totals],[SOBRESALIENTE]]/Tabla245678[[#Totals],[SOBRESALIENTE]]</f>
        <v>1</v>
      </c>
    </row>
  </sheetData>
  <mergeCells count="3">
    <mergeCell ref="A1:F1"/>
    <mergeCell ref="A2:C2"/>
    <mergeCell ref="D2:F2"/>
  </mergeCells>
  <printOptions horizontalCentered="1"/>
  <pageMargins left="0.39370078740157483" right="0.39370078740157483" top="0.78740157480314965" bottom="0.39370078740157483" header="0.31496062992125984" footer="0.31496062992125984"/>
  <pageSetup scale="56" orientation="portrait" r:id="rId1"/>
  <headerFooter>
    <oddHeader>&amp;R&amp;G</oddHead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R. Generales</vt:lpstr>
      <vt:lpstr>NTC-6487</vt:lpstr>
      <vt:lpstr>NTC-6496</vt:lpstr>
      <vt:lpstr>NTC-6503</vt:lpstr>
      <vt:lpstr>NTC-6502</vt:lpstr>
      <vt:lpstr>NTC-6504</vt:lpstr>
      <vt:lpstr>NTC-6505</vt:lpstr>
      <vt:lpstr>'NTC-6487'!Títulos_a_imprimir</vt:lpstr>
      <vt:lpstr>'NTC-6496'!Títulos_a_imprimir</vt:lpstr>
      <vt:lpstr>'NTC-6502'!Títulos_a_imprimir</vt:lpstr>
      <vt:lpstr>'NTC-6503'!Títulos_a_imprimir</vt:lpstr>
      <vt:lpstr>'NTC-6504'!Títulos_a_imprimir</vt:lpstr>
      <vt:lpstr>'NTC-6505'!Títulos_a_imprimir</vt:lpstr>
      <vt:lpstr>'R. Generales'!Títulos_a_imprimir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equipocalidad</dc:creator>
  <cp:lastModifiedBy>Equipo Calidad Seguridad y Cooperación</cp:lastModifiedBy>
  <cp:lastPrinted>2026-03-02T19:48:07Z</cp:lastPrinted>
  <dcterms:created xsi:type="dcterms:W3CDTF">2025-06-19T17:06:53Z</dcterms:created>
  <dcterms:modified xsi:type="dcterms:W3CDTF">2026-03-02T20:21:30Z</dcterms:modified>
</cp:coreProperties>
</file>